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01-2023\MTA Consolidated Reports. pdfs\Excel\"/>
    </mc:Choice>
  </mc:AlternateContent>
  <xr:revisionPtr revIDLastSave="0" documentId="13_ncr:1_{461E6FD8-6AC0-42F9-9B01-8EB3C988FDE4}" xr6:coauthVersionLast="47" xr6:coauthVersionMax="47" xr10:uidLastSave="{00000000-0000-0000-0000-000000000000}"/>
  <bookViews>
    <workbookView xWindow="3330" yWindow="735" windowWidth="22020" windowHeight="1459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64" l="1"/>
  <c r="E58" i="64"/>
  <c r="B4" i="64" l="1"/>
  <c r="L7" i="64" l="1"/>
</calcChain>
</file>

<file path=xl/sharedStrings.xml><?xml version="1.0" encoding="utf-8"?>
<sst xmlns="http://schemas.openxmlformats.org/spreadsheetml/2006/main" count="164" uniqueCount="88">
  <si>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</si>
  <si>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</si>
  <si>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</si>
  <si>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</si>
  <si>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</si>
  <si>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</si>
  <si>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</si>
  <si>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</si>
  <si>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</si>
  <si>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</si>
  <si>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</si>
  <si>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</si>
  <si>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</si>
  <si>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</si>
  <si>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</si>
  <si>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</si>
  <si>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</si>
  <si>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</si>
  <si>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</si>
  <si>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</si>
  <si>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</si>
  <si>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</si>
  <si>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</si>
  <si>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</si>
  <si>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</si>
  <si>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</si>
  <si>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</si>
  <si>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</si>
  <si>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</si>
  <si>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</si>
  <si>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</si>
  <si>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</si>
  <si>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</si>
  <si>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</si>
  <si>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</si>
  <si>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</si>
  <si>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</si>
  <si>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</si>
  <si>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</si>
  <si>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</si>
  <si>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</si>
  <si>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</si>
  <si>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</si>
  <si>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</si>
  <si>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</si>
  <si>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</si>
  <si>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CONSOLIDATED ACCRUAL STATEMENT OF OPERATIONS BY CATEGORY</t>
  </si>
  <si>
    <t>JANUARY</t>
  </si>
  <si>
    <t>EXPLANATION OF VARIANCES BETWEEN ADOPTED BUDGET AND ACTUAL - ACCRUAL BASIS</t>
  </si>
  <si>
    <t>SAME
AS
MONTH</t>
  </si>
  <si>
    <t>-</t>
  </si>
  <si>
    <t xml:space="preserve">GASB 87 Lease Adjustment </t>
  </si>
  <si>
    <t>Traffic volumes were above budgeted levels</t>
  </si>
  <si>
    <t>Unfavorable ($1.1M) at NYCT mainly due to timing of the support cost charge</t>
  </si>
  <si>
    <t>Unfavorable variance of ($3.1M) at MNR.  Other agency variances were minor.</t>
  </si>
  <si>
    <t>The favorable outcome primarily reflects a positive shift in the market value of the invested asset portfolio, $16.8M at FMTAC, and the timing of rental revenue, $1.6M at the LIRR. Partially offsetting these results were unfavorable outcomes due to lower GCT retail and advertising revenues ($2.6M) at MNR; underruns in advertising, rental income and MetroCard surcharges ($2.3M) at NYCT;  the timing of Student reimbursements, advertising revenue, and lower recoveries ($1.5M) at MTA Bus; and lower rental income and Transit Museum Revenue ($1.1M) at MTA HQ.</t>
  </si>
  <si>
    <t>Unfavorable outcomes resulted from overruns totaling ($2.7M) at NYCT and ($2.2M) at MNR, both due to higher vacancy/absentee coverage requirements; and ($0.6M) at MTA HQ due to higher MTA PD deployment requirements. These results were partially offset by a favorable variance of $2.5M at MTA Bus due to lower unscheduled overtime, and programmatic maintenance.</t>
  </si>
  <si>
    <t>NYCT contributed $3.4M to the favorable variance due to lower consumption and timing. Other Agency variances were minor.</t>
  </si>
  <si>
    <t>FMTAC was favorable by $1.1M due to timing and NYCT was favorable by $0.6M. Other Agency variances were minor.</t>
  </si>
  <si>
    <t>FMTAC was favorable by $4.8M due to lower claims than projected. MTA Bus was $2.7M and the LIRR was $0.6M favorable due to the timing of claims expenses.</t>
  </si>
  <si>
    <t>Reflects the impact of a Generally Accepted Accounting Principles (GAAP) change in OPEB liability (GASB 75). MTA Bus was favorable by $7.6M.</t>
  </si>
  <si>
    <t>Unfavorable variances: ($26.7M) at NYCT, ($7.3M) at MNR, ($2.4M) at MTA HQ, ($2.2M) at MTAC&amp;D, and ($0.5M) at both B&amp;T and SIR. Favorable variance: $0.7M at the LIRR.</t>
  </si>
  <si>
    <t>Favorable variances: $13.3M at NYCT, $2.6M at MNR, and $1.0M at the LIRR. Unfavorable variance: ($1.1M) at MTAC&amp;D.</t>
  </si>
  <si>
    <t>Favorable variance: $3.1M at NYCT. Unfavorable variance: ($0.7M) at MNR.Other Agency variances are minor.</t>
  </si>
  <si>
    <t xml:space="preserve">Favorable variances: $5.2M at NYCT, $1.6M at MTA HQ, and $1.2M at the MNR. Unfavorable variance: ($1.2M) at the LIRR.  </t>
  </si>
  <si>
    <t xml:space="preserve">Favorable variance: $0.6M at MNR. Other Agency variances were minor.
</t>
  </si>
  <si>
    <t xml:space="preserve">Favorable variances: $2.9M at both MTAC&amp;D and MNR and $0.8M at MTA HQ. Unfavorable variance: ($0.6M) at NYCT. Other Agency variances were minor.
</t>
  </si>
  <si>
    <t>GAAP required recognizing certain lease assets and liabilities for leases that previously were classified as operating leases based on contract provisions. NYCT was favorable by $0.6M.</t>
  </si>
  <si>
    <t>Passenger revenue was higher at MNR and the LIRR by $3.7M, and $1.1M, respectively, mainly due to higher ridership. Partially offsetting these results were unfavorable variances of ($2.6M) at NYCT mainly due to lower bus ridership, and ($0.5M) at MTA Bus mainly due to lower average fares.</t>
  </si>
  <si>
    <t>Timing differences in project completions and assets reaching beneficial use resulted in unfavorable variances of ($1.4M) at MTA HQ and ($0.9M) at the LIRR, and favorable variances of $1.0M at B&amp;T and $0.6M at NYCT.</t>
  </si>
  <si>
    <t>Reflects Agencies' adjustments to account for net pension liability. MTA Bus was favorable by $4.6M.</t>
  </si>
  <si>
    <t>NYCT was favorable by $7.6M due to claims underruns and the timing of prescription rebate credits. Vacancies were responsible for favorable variances of $1.9M at MTA HQ, $1.1M at B&amp;T, and $0.7M at the LIRR. Partially offsetting these results was an unfavorable variance of ($0.9M) at MNR mostly due to higher rates.</t>
  </si>
  <si>
    <t>NYCT was favorable by $3.5M mainly due to claims underruns and the timing of prescription rebate credits. The LIRR was $1.3M favorable due to fewer retirees/beneficiaries. MTA Bus was $1.1M favorable due to timing. Partially offsetting these was an unfavorable variance of ($1.3M) at B&amp;T due to timing.</t>
  </si>
  <si>
    <t>NYCT was ($3.6M) unfavorable mainly due to the timing of NYCERS expenses. MTA HQ was ($3.5M) unfavorable due to timing. Partially offsetting these unfavorable variances were favorable variances of $1.8M at B&amp;T and $0.6M at the LIRR due to timing, and MNR was favorable by $0.8M mainly due to lower rates.</t>
  </si>
  <si>
    <t>The unfavorable outcome reflects lower project activity with variances of ($5.2M) at NYCT, ($1.6M) at MTA HQ, and ($1.3M) at MNR. Partially offsetting these results was a favorable variance of $1.2M at the LIRR mainly due to the timing of project activity.</t>
  </si>
  <si>
    <t>NYCT contributed ($4.4M) to the unfavorable variance due to higher prices than projected. Other Agency variances were minor.</t>
  </si>
  <si>
    <t>Timing of the following expenses was mostly responsible for the overall favorable outcome at $2.4M at MTA Bus mostly due to interagency charges, bus technology and service contracts; $1.1M at NYCT and $0.7M at B&amp;T, both mainly due to professional contract payments and bond issuance expenses; and $1.1M at the LIRR mainly due to a 2022 prepaid expense. MNR was $0.8M favorable mainly due to lower consulting and engineering services.</t>
  </si>
  <si>
    <t>The overall unfavorable outcome was mainly attributable to the timing of various expenses at the following agencies: NYCT ($6.9M); the LIRR ($1.2M) mainly due to janitorial and custodial services; and ($0.8M) at GCMCOC mainly due to maintenance activities at GCM.  These results were partially offset by favorable variances mainly driven by the timing of the following expenses at MNR $3.0M, mainly due to miscellaneous maintenance and operating contracts; MTA Bus $2.1M, mainly due to facility maintenance, bus technology, tires and tubes, and security services; MTA HQ $1.9M, mainly due to MTA IT expenses, construction services safety equipment supplies and homeless outreach; and B&amp;T $0.6M, mainly due to major maintenance and painting and the E-ZPass customer service center requirements.</t>
  </si>
  <si>
    <t>MTA Bus was favorable by $3.4M mainly due to lower usage of general maintenance material and timing. The LIRR was favorable by $2.4M mainly due to timing and RCM requirements. These results were partially offset by unfavorable variances of ($2.2M) at NYCT and ($1.1M) at MNR, both due to timing.</t>
  </si>
  <si>
    <t>MTA HQ was unfavorable by ($3.9M) mainly due to the timing. NYCT was unfavorable by ($1.8M) mainly due to higher credit/debit processing fees. These results were partially offset by a favorable variance of $1.0M at B&amp;T mainly due to the timing of credit/debit processing fees.</t>
  </si>
  <si>
    <t xml:space="preserve">Favorable variance: $0.5M at MNR. Other Agency variances were minor.
</t>
  </si>
  <si>
    <t>Favorable variance: $4.2M at NYCT. Other Agencies variances were minor.</t>
  </si>
  <si>
    <t>Unfavorable variances: ($1.0M) at the LIRR and ($0.7M) at the MNR. Favorable variance: $0.9M at NYCT. Other Agency variances were minor.</t>
  </si>
  <si>
    <t xml:space="preserve">Favorable variances of $1.1M at the LIRR mainly due to lower Railroad Retirement Taxes; $1.0M at MNR mostly reflects lower rates, employee claim provision and labor costs; $1.0M at MTA HQ due to vacancies; $0.8M at MTA Bus due to the timing of interagency billing and Health Benefit Trust and lower Worker's Compensation. These results were partially offset by an unfavorable variance of ($2.8M) at NYCT mainly due to the timing of fringe benefit overhead credit.  </t>
  </si>
  <si>
    <t>Vacancies contributed to the favorable outcomes of $16.9M at NYCT, $4.4M at the LIRR, $2.3M at MNR, and $2.1M at B&amp;T. MTA HQ was favorable by $1.1M mainly due to the timing of salary adjustments.  Partially offsetting these results was an unfavorable outcome due to higher vacation payout, and higher cash out of sick and personal time ($1.6M) at MTA Bus.</t>
  </si>
  <si>
    <t>SAME
AS
MONTH</t>
  </si>
  <si>
    <t>The $113.8M unfavorable variance mainly reflected unfavorable results for PBT of $43.0M, PMT of $34.7M and MTA Aid of $21.9M, all due to timing. Also contributing to the unfavorable variance were lower MRT receipts of $19.8M due to weaker residential mortgage activity in the suburban counties, and Urban Tax transactions of $10.4M due to weaker than expected NYC commercial real estate activity.  This was offset by favorable receipts for Local Operating Assistance 18-b of $4.6M, City Subsidy to SIR of $3.9M and CDOT of $3.9M, all due to timing. FHV Surcharge was also slightly favorable by $1.5M.</t>
  </si>
  <si>
    <t>Debt Service for the month of January was $272.1 million, which was $1.7 million or approximately 0.6% unfavorable due to timing (of debt issuances and debt service deposits) and higher budgeted variable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</si>
</sst>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6" formatCode="0.0%;\(0.0%\)"/>
    <numFmt numFmtId="177" formatCode="_([$€-2]* #,##0.00_);_([$€-2]* \(#,##0.00\);_([$€-2]* &quot;-&quot;??_)"/>
    <numFmt numFmtId="178" formatCode=";;"/>
  </numFmts>
  <fonts count="122">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7" fontId="16" fillId="0" borderId="0" applyFont="0" applyFill="0" applyBorder="0" applyAlignment="0" applyProtection="0"/>
    <xf numFmtId="178" fontId="17" fillId="0" borderId="0">
      <protection locked="0"/>
    </xf>
    <xf numFmtId="178" fontId="17" fillId="0" borderId="0">
      <protection locked="0"/>
    </xf>
    <xf numFmtId="178" fontId="18" fillId="0" borderId="0">
      <protection locked="0"/>
    </xf>
    <xf numFmtId="178" fontId="17" fillId="0" borderId="0">
      <protection locked="0"/>
    </xf>
    <xf numFmtId="178" fontId="17" fillId="0" borderId="0">
      <protection locked="0"/>
    </xf>
    <xf numFmtId="178" fontId="17" fillId="0" borderId="0">
      <protection locked="0"/>
    </xf>
    <xf numFmtId="178"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3"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6" applyNumberFormat="0" applyAlignment="0" applyProtection="0"/>
    <xf numFmtId="0" fontId="70"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8" applyNumberFormat="0" applyFill="0" applyAlignment="0" applyProtection="0"/>
    <xf numFmtId="0" fontId="74" fillId="0" borderId="19" applyNumberFormat="0" applyFill="0" applyAlignment="0" applyProtection="0"/>
    <xf numFmtId="0" fontId="75" fillId="0" borderId="20" applyNumberFormat="0" applyFill="0" applyAlignment="0" applyProtection="0"/>
    <xf numFmtId="0" fontId="75" fillId="0" borderId="0" applyNumberFormat="0" applyFill="0" applyBorder="0" applyAlignment="0" applyProtection="0"/>
    <xf numFmtId="0" fontId="76" fillId="42" borderId="16" applyNumberFormat="0" applyAlignment="0" applyProtection="0"/>
    <xf numFmtId="0" fontId="77" fillId="0" borderId="21" applyNumberFormat="0" applyFill="0" applyAlignment="0" applyProtection="0"/>
    <xf numFmtId="0" fontId="78"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9" fillId="55" borderId="23"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4"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0" applyNumberFormat="0" applyAlignment="0" applyProtection="0"/>
    <xf numFmtId="0" fontId="93"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7" applyNumberFormat="0" applyFill="0" applyAlignment="0" applyProtection="0"/>
    <xf numFmtId="0" fontId="84" fillId="0" borderId="8" applyNumberFormat="0" applyFill="0" applyAlignment="0" applyProtection="0"/>
    <xf numFmtId="0" fontId="85" fillId="0" borderId="9" applyNumberFormat="0" applyFill="0" applyAlignment="0" applyProtection="0"/>
    <xf numFmtId="0" fontId="85" fillId="0" borderId="0" applyNumberFormat="0" applyFill="0" applyBorder="0" applyAlignment="0" applyProtection="0"/>
    <xf numFmtId="0" fontId="89" fillId="9" borderId="10" applyNumberFormat="0" applyAlignment="0" applyProtection="0"/>
    <xf numFmtId="0" fontId="92" fillId="0" borderId="12" applyNumberFormat="0" applyFill="0" applyAlignment="0" applyProtection="0"/>
    <xf numFmtId="0" fontId="88" fillId="8" borderId="0" applyNumberFormat="0" applyBorder="0" applyAlignment="0" applyProtection="0"/>
    <xf numFmtId="0" fontId="98" fillId="0" borderId="0"/>
    <xf numFmtId="0" fontId="1" fillId="12" borderId="14" applyNumberFormat="0" applyFont="0" applyAlignment="0" applyProtection="0"/>
    <xf numFmtId="0" fontId="90"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6" fillId="0" borderId="15"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6" fillId="37" borderId="0" applyNumberFormat="0" applyBorder="0" applyAlignment="0" applyProtection="0"/>
    <xf numFmtId="0" fontId="1" fillId="18" borderId="0" applyNumberFormat="0" applyBorder="0" applyAlignment="0" applyProtection="0"/>
    <xf numFmtId="0" fontId="66" fillId="38" borderId="0" applyNumberFormat="0" applyBorder="0" applyAlignment="0" applyProtection="0"/>
    <xf numFmtId="0" fontId="1" fillId="22" borderId="0" applyNumberFormat="0" applyBorder="0" applyAlignment="0" applyProtection="0"/>
    <xf numFmtId="0" fontId="66" fillId="39" borderId="0" applyNumberFormat="0" applyBorder="0" applyAlignment="0" applyProtection="0"/>
    <xf numFmtId="0" fontId="1" fillId="26" borderId="0" applyNumberFormat="0" applyBorder="0" applyAlignment="0" applyProtection="0"/>
    <xf numFmtId="0" fontId="66" fillId="40" borderId="0" applyNumberFormat="0" applyBorder="0" applyAlignment="0" applyProtection="0"/>
    <xf numFmtId="0" fontId="1" fillId="30" borderId="0" applyNumberFormat="0" applyBorder="0" applyAlignment="0" applyProtection="0"/>
    <xf numFmtId="0" fontId="66" fillId="41" borderId="0" applyNumberFormat="0" applyBorder="0" applyAlignment="0" applyProtection="0"/>
    <xf numFmtId="0" fontId="1" fillId="34" borderId="0" applyNumberFormat="0" applyBorder="0" applyAlignment="0" applyProtection="0"/>
    <xf numFmtId="0" fontId="66" fillId="42" borderId="0" applyNumberFormat="0" applyBorder="0" applyAlignment="0" applyProtection="0"/>
    <xf numFmtId="0" fontId="1" fillId="15" borderId="0" applyNumberFormat="0" applyBorder="0" applyAlignment="0" applyProtection="0"/>
    <xf numFmtId="0" fontId="66" fillId="43" borderId="0" applyNumberFormat="0" applyBorder="0" applyAlignment="0" applyProtection="0"/>
    <xf numFmtId="0" fontId="1" fillId="19" borderId="0" applyNumberFormat="0" applyBorder="0" applyAlignment="0" applyProtection="0"/>
    <xf numFmtId="0" fontId="66" fillId="44" borderId="0" applyNumberFormat="0" applyBorder="0" applyAlignment="0" applyProtection="0"/>
    <xf numFmtId="0" fontId="1" fillId="23" borderId="0" applyNumberFormat="0" applyBorder="0" applyAlignment="0" applyProtection="0"/>
    <xf numFmtId="0" fontId="66" fillId="45" borderId="0" applyNumberFormat="0" applyBorder="0" applyAlignment="0" applyProtection="0"/>
    <xf numFmtId="0" fontId="1" fillId="27" borderId="0" applyNumberFormat="0" applyBorder="0" applyAlignment="0" applyProtection="0"/>
    <xf numFmtId="0" fontId="66" fillId="40" borderId="0" applyNumberFormat="0" applyBorder="0" applyAlignment="0" applyProtection="0"/>
    <xf numFmtId="0" fontId="1" fillId="31" borderId="0" applyNumberFormat="0" applyBorder="0" applyAlignment="0" applyProtection="0"/>
    <xf numFmtId="0" fontId="66" fillId="43" borderId="0" applyNumberFormat="0" applyBorder="0" applyAlignment="0" applyProtection="0"/>
    <xf numFmtId="0" fontId="1"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0" applyNumberFormat="0" applyAlignment="0" applyProtection="0"/>
    <xf numFmtId="0" fontId="69" fillId="55" borderId="16" applyNumberFormat="0" applyAlignment="0" applyProtection="0"/>
    <xf numFmtId="0" fontId="93" fillId="11" borderId="13" applyNumberFormat="0" applyAlignment="0" applyProtection="0"/>
    <xf numFmtId="0" fontId="70"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7" applyNumberFormat="0" applyFill="0" applyAlignment="0" applyProtection="0"/>
    <xf numFmtId="0" fontId="73" fillId="0" borderId="18" applyNumberFormat="0" applyFill="0" applyAlignment="0" applyProtection="0"/>
    <xf numFmtId="0" fontId="84" fillId="0" borderId="8" applyNumberFormat="0" applyFill="0" applyAlignment="0" applyProtection="0"/>
    <xf numFmtId="0" fontId="74" fillId="0" borderId="19" applyNumberFormat="0" applyFill="0" applyAlignment="0" applyProtection="0"/>
    <xf numFmtId="0" fontId="85" fillId="0" borderId="9" applyNumberFormat="0" applyFill="0" applyAlignment="0" applyProtection="0"/>
    <xf numFmtId="0" fontId="75" fillId="0" borderId="20"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0" applyNumberFormat="0" applyAlignment="0" applyProtection="0"/>
    <xf numFmtId="0" fontId="76" fillId="42" borderId="16" applyNumberFormat="0" applyAlignment="0" applyProtection="0"/>
    <xf numFmtId="0" fontId="92" fillId="0" borderId="12" applyNumberFormat="0" applyFill="0" applyAlignment="0" applyProtection="0"/>
    <xf numFmtId="0" fontId="77" fillId="0" borderId="21"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90" fillId="10" borderId="11" applyNumberFormat="0" applyAlignment="0" applyProtection="0"/>
    <xf numFmtId="0" fontId="79" fillId="55" borderId="23"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5" applyNumberFormat="0" applyFill="0" applyAlignment="0" applyProtection="0"/>
    <xf numFmtId="0" fontId="81" fillId="0" borderId="24"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6" applyNumberFormat="0" applyAlignment="0" applyProtection="0"/>
    <xf numFmtId="0" fontId="110" fillId="56" borderId="17"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7" fontId="105" fillId="0" borderId="0" applyFont="0" applyFill="0" applyBorder="0" applyAlignment="0" applyProtection="0"/>
    <xf numFmtId="0" fontId="111" fillId="0" borderId="0" applyNumberFormat="0" applyFill="0" applyBorder="0" applyAlignment="0" applyProtection="0"/>
    <xf numFmtId="169" fontId="105" fillId="0" borderId="0" applyFont="0" applyFill="0" applyBorder="0" applyAlignment="0" applyProtection="0"/>
    <xf numFmtId="0" fontId="112" fillId="39" borderId="0" applyNumberFormat="0" applyBorder="0" applyAlignment="0" applyProtection="0"/>
    <xf numFmtId="0" fontId="113" fillId="42" borderId="16" applyNumberFormat="0" applyAlignment="0" applyProtection="0"/>
    <xf numFmtId="0" fontId="114" fillId="0" borderId="21" applyNumberFormat="0" applyFill="0" applyAlignment="0" applyProtection="0"/>
    <xf numFmtId="0" fontId="115" fillId="57" borderId="0" applyNumberFormat="0" applyBorder="0" applyAlignment="0" applyProtection="0"/>
    <xf numFmtId="0" fontId="105" fillId="0" borderId="0"/>
    <xf numFmtId="0" fontId="105" fillId="0" borderId="0"/>
    <xf numFmtId="0" fontId="1" fillId="0" borderId="0"/>
    <xf numFmtId="0" fontId="105" fillId="58" borderId="22" applyNumberFormat="0" applyFont="0" applyAlignment="0" applyProtection="0"/>
    <xf numFmtId="0" fontId="116" fillId="55" borderId="23"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4"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8" borderId="26" applyNumberFormat="0" applyFont="0" applyAlignment="0" applyProtection="0"/>
    <xf numFmtId="0" fontId="121" fillId="0" borderId="0" applyProtection="0"/>
    <xf numFmtId="0" fontId="3" fillId="58" borderId="26" applyNumberFormat="0" applyFont="0" applyAlignment="0" applyProtection="0"/>
    <xf numFmtId="0" fontId="69" fillId="55" borderId="25" applyNumberFormat="0" applyAlignment="0" applyProtection="0"/>
    <xf numFmtId="0" fontId="81" fillId="0" borderId="28" applyNumberFormat="0" applyFill="0" applyAlignment="0" applyProtection="0"/>
    <xf numFmtId="0" fontId="76" fillId="42" borderId="25" applyNumberFormat="0" applyAlignment="0" applyProtection="0"/>
    <xf numFmtId="0" fontId="3" fillId="58" borderId="26" applyNumberFormat="0" applyFont="0" applyAlignment="0" applyProtection="0"/>
    <xf numFmtId="0" fontId="81" fillId="0" borderId="28" applyNumberFormat="0" applyFill="0" applyAlignment="0" applyProtection="0"/>
    <xf numFmtId="0" fontId="76" fillId="42" borderId="25" applyNumberFormat="0" applyAlignment="0" applyProtection="0"/>
    <xf numFmtId="0" fontId="79" fillId="55" borderId="27" applyNumberFormat="0" applyAlignment="0" applyProtection="0"/>
    <xf numFmtId="0" fontId="79" fillId="55" borderId="27" applyNumberFormat="0" applyAlignment="0" applyProtection="0"/>
    <xf numFmtId="0" fontId="69"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40">
    <xf numFmtId="0" fontId="0" fillId="0" borderId="0" xfId="0"/>
    <xf numFmtId="0" fontId="3" fillId="0" borderId="0" xfId="200"/>
    <xf numFmtId="0" fontId="10" fillId="0" borderId="0" xfId="200" applyFont="1"/>
    <xf numFmtId="0" fontId="12" fillId="0" borderId="0" xfId="200" applyFont="1"/>
    <xf numFmtId="0" fontId="3" fillId="4" borderId="0" xfId="200" applyFill="1"/>
    <xf numFmtId="0" fontId="36" fillId="0" borderId="0" xfId="200" applyFont="1" applyAlignment="1">
      <alignment vertical="top" wrapText="1"/>
    </xf>
    <xf numFmtId="0" fontId="11" fillId="0" borderId="2" xfId="200" applyFont="1" applyBorder="1" applyAlignment="1">
      <alignment horizontal="center"/>
    </xf>
    <xf numFmtId="0" fontId="13" fillId="0" borderId="0" xfId="200" applyFont="1" applyAlignment="1">
      <alignment horizontal="center"/>
    </xf>
    <xf numFmtId="0" fontId="13" fillId="0" borderId="0" xfId="200" applyFont="1" applyAlignment="1">
      <alignment horizontal="right"/>
    </xf>
    <xf numFmtId="0" fontId="12" fillId="4" borderId="0" xfId="200" applyFont="1" applyFill="1"/>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1" fillId="0" borderId="0" xfId="200" applyFont="1" applyAlignment="1">
      <alignment horizontal="center" vertical="top" wrapText="1"/>
    </xf>
    <xf numFmtId="0" fontId="12" fillId="0" borderId="0" xfId="200" applyFont="1" applyAlignment="1" applyProtection="1">
      <alignment vertical="top" wrapText="1"/>
      <protection locked="0"/>
    </xf>
    <xf numFmtId="0" fontId="12" fillId="0" borderId="0" xfId="16" applyFont="1"/>
    <xf numFmtId="0" fontId="12" fillId="0" borderId="0" xfId="2" applyNumberFormat="1" applyFont="1" applyFill="1" applyBorder="1" applyAlignment="1" applyProtection="1">
      <alignment horizontal="center" vertical="top" wrapText="1"/>
    </xf>
    <xf numFmtId="0" fontId="12" fillId="0" borderId="0" xfId="200" applyFont="1" applyAlignment="1">
      <alignment horizontal="left" vertical="top" wrapText="1"/>
    </xf>
    <xf numFmtId="0" fontId="11" fillId="0" borderId="0" xfId="200" applyFont="1" applyAlignment="1">
      <alignment horizontal="left" vertical="top" wrapText="1"/>
    </xf>
    <xf numFmtId="166" fontId="12" fillId="0" borderId="0" xfId="2" applyNumberFormat="1" applyFont="1" applyFill="1" applyBorder="1" applyAlignment="1" applyProtection="1">
      <alignment horizontal="left" vertical="top" wrapText="1"/>
    </xf>
    <xf numFmtId="0" fontId="12" fillId="0" borderId="0" xfId="200" applyFont="1" applyAlignment="1">
      <alignment horizontal="center"/>
    </xf>
    <xf numFmtId="166"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Font="1" applyFill="1" applyAlignment="1">
      <alignment vertical="top" wrapText="1"/>
    </xf>
    <xf numFmtId="166" fontId="12" fillId="0" borderId="0" xfId="2" applyNumberFormat="1" applyFont="1" applyFill="1" applyBorder="1" applyAlignment="1" applyProtection="1">
      <alignment horizontal="right" vertical="top" wrapText="1"/>
    </xf>
    <xf numFmtId="0" fontId="12" fillId="0" borderId="2" xfId="200" applyFont="1" applyBorder="1" applyAlignment="1">
      <alignment horizontal="justify" vertical="top" wrapText="1"/>
    </xf>
    <xf numFmtId="0" fontId="3" fillId="0" borderId="2" xfId="200" applyBorder="1"/>
    <xf numFmtId="166" fontId="41" fillId="0" borderId="0" xfId="2" applyNumberFormat="1" applyFont="1" applyFill="1" applyBorder="1" applyAlignment="1" applyProtection="1">
      <alignment horizontal="right" vertical="top" wrapText="1"/>
    </xf>
    <xf numFmtId="0" fontId="41" fillId="0" borderId="0" xfId="200" applyFont="1" applyAlignment="1">
      <alignment horizontal="justify" vertical="top" wrapText="1"/>
    </xf>
    <xf numFmtId="0" fontId="41" fillId="0" borderId="0" xfId="200" applyFont="1" applyAlignment="1">
      <alignment vertical="top" wrapText="1"/>
    </xf>
    <xf numFmtId="0" fontId="41" fillId="0" borderId="0" xfId="200" applyFont="1" applyAlignment="1">
      <alignment horizontal="center" vertical="top"/>
    </xf>
    <xf numFmtId="166" fontId="12" fillId="0" borderId="0" xfId="2" quotePrefix="1" applyNumberFormat="1" applyFont="1" applyFill="1" applyBorder="1" applyAlignment="1" applyProtection="1">
      <alignment horizontal="right" vertical="top" wrapText="1"/>
    </xf>
    <xf numFmtId="0" fontId="11" fillId="0" borderId="3" xfId="200" applyFont="1" applyBorder="1" applyAlignment="1">
      <alignment horizontal="left" vertical="top" wrapText="1"/>
    </xf>
    <xf numFmtId="0" fontId="10" fillId="0" borderId="0" xfId="200" applyFont="1" applyAlignment="1">
      <alignment horizontal="center"/>
    </xf>
    <xf numFmtId="17" fontId="10" fillId="0" borderId="0" xfId="200" quotePrefix="1" applyNumberFormat="1" applyFont="1" applyAlignment="1">
      <alignment horizontal="center"/>
    </xf>
    <xf numFmtId="0" fontId="11" fillId="0" borderId="0" xfId="200" applyFont="1" applyAlignment="1">
      <alignment horizontal="left" wrapText="1"/>
    </xf>
    <xf numFmtId="0" fontId="11" fillId="0" borderId="2" xfId="200" applyFont="1" applyBorder="1" applyAlignment="1">
      <alignment horizontal="left" wrapText="1"/>
    </xf>
    <xf numFmtId="0" fontId="12" fillId="0" borderId="0" xfId="200" applyFont="1" applyAlignment="1">
      <alignment horizontal="center"/>
    </xf>
    <xf numFmtId="0" fontId="12" fillId="0" borderId="2" xfId="200" applyFont="1" applyBorder="1" applyAlignment="1">
      <alignment horizontal="center"/>
    </xf>
    <xf numFmtId="0" fontId="11" fillId="0" borderId="0" xfId="200" applyFont="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M61"/>
  <sheetViews>
    <sheetView tabSelected="1" topLeftCell="B1" zoomScale="85" zoomScaleNormal="85" zoomScaleSheetLayoutView="90" workbookViewId="0">
      <pane xSplit="2" ySplit="11" topLeftCell="D12" activePane="bottomRight" state="frozen"/>
      <selection activeCell="B1" sqref="B1"/>
      <selection pane="topRight" activeCell="D1" sqref="D1"/>
      <selection pane="bottomLeft" activeCell="B12" sqref="B12"/>
      <selection pane="bottomRight" activeCell="G25" sqref="G25"/>
    </sheetView>
  </sheetViews>
  <sheetFormatPr defaultColWidth="9.140625" defaultRowHeight="12.75"/>
  <cols>
    <col min="1" max="1" width="0"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17" ht="18">
      <c r="B1" s="33" t="s">
        <v>0</v>
      </c>
      <c r="C1" s="33"/>
      <c r="D1" s="33"/>
      <c r="E1" s="33"/>
      <c r="F1" s="33"/>
      <c r="G1" s="33"/>
      <c r="H1" s="33"/>
      <c r="I1" s="33"/>
      <c r="J1" s="33"/>
      <c r="K1" s="33"/>
      <c r="L1" s="33"/>
    </row>
    <row r="2" spans="2:17" ht="18.75" customHeight="1">
      <c r="B2" s="33" t="s">
        <v>46</v>
      </c>
      <c r="C2" s="33"/>
      <c r="D2" s="33"/>
      <c r="E2" s="33"/>
      <c r="F2" s="33"/>
      <c r="G2" s="33"/>
      <c r="H2" s="33"/>
      <c r="I2" s="33"/>
      <c r="J2" s="33"/>
      <c r="K2" s="33"/>
      <c r="L2" s="33"/>
      <c r="M2" s="2"/>
      <c r="N2" s="2"/>
      <c r="O2" s="2"/>
      <c r="P2" s="2"/>
      <c r="Q2" s="2"/>
    </row>
    <row r="3" spans="2:17" ht="18.75" customHeight="1">
      <c r="B3" s="33" t="s">
        <v>48</v>
      </c>
      <c r="C3" s="33"/>
      <c r="D3" s="33"/>
      <c r="E3" s="33"/>
      <c r="F3" s="33"/>
      <c r="G3" s="33"/>
      <c r="H3" s="33"/>
      <c r="I3" s="33"/>
      <c r="J3" s="33"/>
      <c r="K3" s="33"/>
      <c r="L3" s="33"/>
    </row>
    <row r="4" spans="2:17" ht="18.75" customHeight="1">
      <c r="B4" s="34" t="str">
        <f>G7&amp;" 2023"</f>
        <v>JANUARY 2023</v>
      </c>
      <c r="C4" s="34"/>
      <c r="D4" s="34"/>
      <c r="E4" s="34"/>
      <c r="F4" s="34"/>
      <c r="G4" s="34"/>
      <c r="H4" s="34"/>
      <c r="I4" s="34"/>
      <c r="J4" s="34"/>
      <c r="K4" s="34"/>
      <c r="L4" s="34"/>
    </row>
    <row r="5" spans="2:17" s="3" customFormat="1" ht="18" customHeight="1">
      <c r="B5" s="39" t="s">
        <v>1</v>
      </c>
      <c r="C5" s="39"/>
      <c r="D5" s="39"/>
      <c r="E5" s="39"/>
      <c r="F5" s="39"/>
      <c r="G5" s="39"/>
      <c r="H5" s="39"/>
      <c r="I5" s="39"/>
      <c r="J5" s="39"/>
      <c r="K5" s="39"/>
      <c r="L5" s="39"/>
    </row>
    <row r="6" spans="2:17" s="3" customFormat="1" ht="15"/>
    <row r="7" spans="2:17" s="3" customFormat="1" ht="22.5" customHeight="1">
      <c r="G7" s="6" t="s">
        <v>47</v>
      </c>
      <c r="L7" s="6" t="str">
        <f>B4&amp;" YEAR-TO-DATE"</f>
        <v>JANUARY 2023 YEAR-TO-DATE</v>
      </c>
    </row>
    <row r="8" spans="2:17" s="3" customFormat="1" ht="46.5" customHeight="1">
      <c r="K8" s="20"/>
    </row>
    <row r="9" spans="2:17" s="3" customFormat="1" ht="15">
      <c r="B9" s="35" t="s">
        <v>18</v>
      </c>
      <c r="C9" s="20" t="s">
        <v>10</v>
      </c>
      <c r="D9" s="37" t="s">
        <v>28</v>
      </c>
      <c r="E9" s="37"/>
      <c r="F9" s="20"/>
      <c r="I9" s="37" t="s">
        <v>28</v>
      </c>
      <c r="J9" s="37"/>
      <c r="K9" s="20"/>
    </row>
    <row r="10" spans="2:17" s="3" customFormat="1" ht="17.25" customHeight="1">
      <c r="B10" s="36"/>
      <c r="C10" s="7" t="s">
        <v>11</v>
      </c>
      <c r="D10" s="38" t="s">
        <v>29</v>
      </c>
      <c r="E10" s="38"/>
      <c r="F10" s="20"/>
      <c r="G10" s="7" t="s">
        <v>12</v>
      </c>
      <c r="I10" s="38" t="s">
        <v>29</v>
      </c>
      <c r="J10" s="38"/>
      <c r="K10" s="20"/>
      <c r="L10" s="7" t="s">
        <v>12</v>
      </c>
    </row>
    <row r="11" spans="2:17" s="3" customFormat="1" ht="38.25" customHeight="1">
      <c r="D11" s="8" t="s">
        <v>13</v>
      </c>
      <c r="E11" s="8" t="s">
        <v>14</v>
      </c>
      <c r="F11" s="7"/>
      <c r="I11" s="8" t="s">
        <v>13</v>
      </c>
      <c r="J11" s="8" t="s">
        <v>14</v>
      </c>
    </row>
    <row r="12" spans="2:17" s="3" customFormat="1" ht="90" customHeight="1">
      <c r="B12" s="10" t="s">
        <v>30</v>
      </c>
      <c r="C12" s="11" t="s">
        <v>15</v>
      </c>
      <c r="D12" s="24">
        <v>1.7</v>
      </c>
      <c r="E12" s="24">
        <v>0.5</v>
      </c>
      <c r="F12" s="16"/>
      <c r="G12" s="12" t="s">
        <v>68</v>
      </c>
      <c r="I12" s="24">
        <v>1.7</v>
      </c>
      <c r="J12" s="24">
        <v>0.5</v>
      </c>
      <c r="K12" s="16"/>
      <c r="L12" s="13" t="s">
        <v>49</v>
      </c>
    </row>
    <row r="13" spans="2:17" s="3" customFormat="1" ht="35.25" customHeight="1">
      <c r="B13" s="10" t="s">
        <v>31</v>
      </c>
      <c r="C13" s="11" t="s">
        <v>15</v>
      </c>
      <c r="D13" s="24">
        <v>11.7</v>
      </c>
      <c r="E13" s="24">
        <v>6.8</v>
      </c>
      <c r="F13" s="12"/>
      <c r="G13" s="12" t="s">
        <v>52</v>
      </c>
      <c r="H13" s="12"/>
      <c r="I13" s="24">
        <v>11.7</v>
      </c>
      <c r="J13" s="24">
        <v>6.8</v>
      </c>
      <c r="K13" s="12"/>
      <c r="L13" s="13"/>
    </row>
    <row r="14" spans="2:17" s="3" customFormat="1" ht="162.75" customHeight="1">
      <c r="B14" s="10" t="s">
        <v>32</v>
      </c>
      <c r="C14" s="11" t="s">
        <v>15</v>
      </c>
      <c r="D14" s="24">
        <v>10.9</v>
      </c>
      <c r="E14" s="24">
        <v>18.100000000000001</v>
      </c>
      <c r="F14" s="12"/>
      <c r="G14" s="12" t="s">
        <v>55</v>
      </c>
      <c r="H14" s="12"/>
      <c r="I14" s="24">
        <v>10.9</v>
      </c>
      <c r="J14" s="24">
        <v>18.100000000000001</v>
      </c>
      <c r="K14" s="12"/>
      <c r="L14" s="13"/>
    </row>
    <row r="15" spans="2:17" s="3" customFormat="1" ht="108.75" customHeight="1">
      <c r="B15" s="10" t="s">
        <v>34</v>
      </c>
      <c r="C15" s="11" t="s">
        <v>15</v>
      </c>
      <c r="D15" s="27">
        <v>25.5</v>
      </c>
      <c r="E15" s="27">
        <v>5.0999999999999996</v>
      </c>
      <c r="F15" s="28"/>
      <c r="G15" s="28" t="s">
        <v>84</v>
      </c>
      <c r="H15" s="12"/>
      <c r="I15" s="24">
        <v>25.5</v>
      </c>
      <c r="J15" s="24">
        <v>5.0999999999999996</v>
      </c>
      <c r="K15" s="12"/>
      <c r="L15" s="12"/>
    </row>
    <row r="16" spans="2:17" s="3" customFormat="1" ht="133.5" customHeight="1">
      <c r="B16" s="10" t="s">
        <v>35</v>
      </c>
      <c r="C16" s="11" t="s">
        <v>15</v>
      </c>
      <c r="D16" s="24">
        <v>-3.1</v>
      </c>
      <c r="E16" s="24">
        <v>-4</v>
      </c>
      <c r="F16" s="12"/>
      <c r="G16" s="12" t="s">
        <v>56</v>
      </c>
      <c r="H16" s="12"/>
      <c r="I16" s="24">
        <v>-3.1</v>
      </c>
      <c r="J16" s="24">
        <v>-4</v>
      </c>
      <c r="K16" s="12"/>
      <c r="L16" s="12"/>
    </row>
    <row r="17" spans="2:13" s="3" customFormat="1" ht="105.75" customHeight="1">
      <c r="B17" s="10" t="s">
        <v>36</v>
      </c>
      <c r="C17" s="11" t="s">
        <v>15</v>
      </c>
      <c r="D17" s="24">
        <v>10.8</v>
      </c>
      <c r="E17" s="24">
        <v>7.8</v>
      </c>
      <c r="F17" s="12"/>
      <c r="G17" s="12" t="s">
        <v>71</v>
      </c>
      <c r="H17" s="12"/>
      <c r="I17" s="24">
        <v>10.8</v>
      </c>
      <c r="J17" s="24">
        <v>7.8</v>
      </c>
      <c r="K17" s="12"/>
      <c r="L17" s="12"/>
    </row>
    <row r="18" spans="2:13" s="3" customFormat="1" ht="87" customHeight="1">
      <c r="B18" s="10" t="s">
        <v>40</v>
      </c>
      <c r="C18" s="11" t="s">
        <v>15</v>
      </c>
      <c r="D18" s="24">
        <v>4.5</v>
      </c>
      <c r="E18" s="24">
        <v>6.6</v>
      </c>
      <c r="F18" s="12"/>
      <c r="G18" s="12" t="s">
        <v>72</v>
      </c>
      <c r="H18" s="12"/>
      <c r="I18" s="24">
        <v>4.5</v>
      </c>
      <c r="J18" s="24">
        <v>6.6</v>
      </c>
      <c r="K18" s="12"/>
      <c r="L18" s="12"/>
    </row>
    <row r="19" spans="2:13" s="15" customFormat="1" ht="99.75" customHeight="1">
      <c r="B19" s="10" t="s">
        <v>2</v>
      </c>
      <c r="C19" s="11" t="s">
        <v>15</v>
      </c>
      <c r="D19" s="24">
        <v>-3.9</v>
      </c>
      <c r="E19" s="24">
        <v>-3.5</v>
      </c>
      <c r="F19" s="12"/>
      <c r="G19" s="12" t="s">
        <v>73</v>
      </c>
      <c r="H19" s="12"/>
      <c r="I19" s="24">
        <v>-3.9</v>
      </c>
      <c r="J19" s="24">
        <v>-3.5</v>
      </c>
      <c r="K19" s="12"/>
      <c r="L19" s="13" t="s">
        <v>49</v>
      </c>
    </row>
    <row r="20" spans="2:13" s="3" customFormat="1" ht="164.25" customHeight="1">
      <c r="B20" s="10" t="s">
        <v>3</v>
      </c>
      <c r="C20" s="11" t="s">
        <v>15</v>
      </c>
      <c r="D20" s="24">
        <v>1.2</v>
      </c>
      <c r="E20" s="24">
        <v>1.3</v>
      </c>
      <c r="F20" s="12"/>
      <c r="G20" s="12" t="s">
        <v>83</v>
      </c>
      <c r="H20" s="12"/>
      <c r="I20" s="24">
        <v>1.2</v>
      </c>
      <c r="J20" s="24">
        <v>1.3</v>
      </c>
      <c r="K20" s="12"/>
      <c r="L20" s="13"/>
    </row>
    <row r="21" spans="2:13" ht="85.5" customHeight="1">
      <c r="B21" s="10" t="s">
        <v>4</v>
      </c>
      <c r="C21" s="11" t="s">
        <v>15</v>
      </c>
      <c r="D21" s="24">
        <v>-6.9</v>
      </c>
      <c r="E21" s="24">
        <v>-20.5</v>
      </c>
      <c r="F21" s="12"/>
      <c r="G21" s="12" t="s">
        <v>74</v>
      </c>
      <c r="H21" s="12"/>
      <c r="I21" s="24">
        <v>-6.9</v>
      </c>
      <c r="J21" s="24">
        <v>-20.5</v>
      </c>
      <c r="K21" s="12"/>
      <c r="L21" s="13"/>
    </row>
    <row r="22" spans="2:13" ht="78" customHeight="1">
      <c r="B22" s="10" t="s">
        <v>38</v>
      </c>
      <c r="C22" s="11" t="s">
        <v>15</v>
      </c>
      <c r="D22" s="24">
        <v>4.2</v>
      </c>
      <c r="E22" s="24">
        <v>7.3</v>
      </c>
      <c r="F22" s="12"/>
      <c r="G22" s="12" t="s">
        <v>57</v>
      </c>
      <c r="H22" s="12"/>
      <c r="I22" s="24">
        <v>4.2</v>
      </c>
      <c r="J22" s="24">
        <v>7.3</v>
      </c>
      <c r="K22" s="12"/>
      <c r="L22" s="13"/>
    </row>
    <row r="23" spans="2:13" ht="60.75" customHeight="1">
      <c r="B23" s="10" t="s">
        <v>6</v>
      </c>
      <c r="C23" s="11" t="s">
        <v>15</v>
      </c>
      <c r="D23" s="24">
        <v>-3.5</v>
      </c>
      <c r="E23" s="24">
        <v>-16.399999999999999</v>
      </c>
      <c r="F23" s="12"/>
      <c r="G23" s="12" t="s">
        <v>75</v>
      </c>
      <c r="H23" s="12"/>
      <c r="I23" s="24">
        <v>-3.5</v>
      </c>
      <c r="J23" s="24">
        <v>-16.399999999999999</v>
      </c>
      <c r="K23" s="12"/>
    </row>
    <row r="24" spans="2:13" ht="50.25" customHeight="1">
      <c r="B24" s="10" t="s">
        <v>5</v>
      </c>
      <c r="C24" s="11" t="s">
        <v>15</v>
      </c>
      <c r="D24" s="24">
        <v>2</v>
      </c>
      <c r="E24" s="24">
        <v>41.8</v>
      </c>
      <c r="F24" s="12"/>
      <c r="G24" s="12" t="s">
        <v>58</v>
      </c>
      <c r="H24" s="12"/>
      <c r="I24" s="24">
        <v>2</v>
      </c>
      <c r="J24" s="24">
        <v>41.8</v>
      </c>
      <c r="K24" s="12"/>
    </row>
    <row r="25" spans="2:13" s="15" customFormat="1" ht="54" customHeight="1">
      <c r="B25" s="10" t="s">
        <v>20</v>
      </c>
      <c r="C25" s="11" t="s">
        <v>15</v>
      </c>
      <c r="D25" s="24">
        <v>8.1</v>
      </c>
      <c r="E25" s="24">
        <v>21.7</v>
      </c>
      <c r="F25" s="12"/>
      <c r="G25" s="12" t="s">
        <v>59</v>
      </c>
      <c r="H25" s="12"/>
      <c r="I25" s="24">
        <v>8.1</v>
      </c>
      <c r="J25" s="24">
        <v>21.7</v>
      </c>
      <c r="K25" s="12"/>
      <c r="L25" s="12"/>
    </row>
    <row r="26" spans="2:13" ht="45.75" customHeight="1">
      <c r="B26" s="10" t="s">
        <v>22</v>
      </c>
      <c r="C26" s="11" t="s">
        <v>15</v>
      </c>
      <c r="D26" s="24">
        <v>-1.1000000000000001</v>
      </c>
      <c r="E26" s="24">
        <v>-2.8</v>
      </c>
      <c r="F26" s="12"/>
      <c r="G26" s="12" t="s">
        <v>53</v>
      </c>
      <c r="H26" s="12"/>
      <c r="I26" s="24">
        <v>-1.1000000000000001</v>
      </c>
      <c r="J26" s="24">
        <v>-2.8</v>
      </c>
      <c r="K26" s="12"/>
      <c r="L26" s="12"/>
    </row>
    <row r="27" spans="2:13" ht="222.75" customHeight="1">
      <c r="B27" s="10" t="s">
        <v>23</v>
      </c>
      <c r="C27" s="11" t="s">
        <v>15</v>
      </c>
      <c r="D27" s="24">
        <v>-1</v>
      </c>
      <c r="E27" s="24">
        <v>-1.5</v>
      </c>
      <c r="F27" s="12"/>
      <c r="G27" s="12" t="s">
        <v>77</v>
      </c>
      <c r="H27" s="12"/>
      <c r="I27" s="24">
        <v>-1</v>
      </c>
      <c r="J27" s="24">
        <v>-1.5</v>
      </c>
      <c r="K27" s="12"/>
      <c r="L27" s="12"/>
    </row>
    <row r="28" spans="2:13" ht="135" customHeight="1">
      <c r="B28" s="10" t="s">
        <v>24</v>
      </c>
      <c r="C28" s="11" t="s">
        <v>15</v>
      </c>
      <c r="D28" s="24">
        <v>6.2</v>
      </c>
      <c r="E28" s="24">
        <v>12.8</v>
      </c>
      <c r="F28" s="12"/>
      <c r="G28" s="12" t="s">
        <v>76</v>
      </c>
      <c r="H28" s="12"/>
      <c r="I28" s="24">
        <v>6.2</v>
      </c>
      <c r="J28" s="24">
        <v>12.8</v>
      </c>
      <c r="K28" s="12"/>
      <c r="L28" s="13" t="s">
        <v>49</v>
      </c>
    </row>
    <row r="29" spans="2:13" ht="99.75" customHeight="1">
      <c r="B29" s="10" t="s">
        <v>25</v>
      </c>
      <c r="C29" s="11" t="s">
        <v>15</v>
      </c>
      <c r="D29" s="24">
        <v>2.2000000000000002</v>
      </c>
      <c r="E29" s="24">
        <v>3.9</v>
      </c>
      <c r="F29" s="12"/>
      <c r="G29" s="12" t="s">
        <v>78</v>
      </c>
      <c r="H29" s="12"/>
      <c r="I29" s="24">
        <v>2.2000000000000002</v>
      </c>
      <c r="J29" s="24">
        <v>3.9</v>
      </c>
      <c r="K29" s="12"/>
      <c r="L29" s="12"/>
      <c r="M29" s="14"/>
    </row>
    <row r="30" spans="2:13" s="15" customFormat="1" ht="108" customHeight="1">
      <c r="B30" s="10" t="s">
        <v>26</v>
      </c>
      <c r="C30" s="11" t="s">
        <v>15</v>
      </c>
      <c r="D30" s="24">
        <v>-4.3</v>
      </c>
      <c r="E30" s="24">
        <v>-23.4</v>
      </c>
      <c r="F30" s="12"/>
      <c r="G30" s="12" t="s">
        <v>79</v>
      </c>
      <c r="H30" s="12"/>
      <c r="I30" s="24">
        <v>-4.3</v>
      </c>
      <c r="J30" s="24">
        <v>-23.4</v>
      </c>
      <c r="K30" s="12"/>
      <c r="L30" s="13"/>
    </row>
    <row r="31" spans="2:13" ht="54" customHeight="1">
      <c r="B31" s="10" t="s">
        <v>21</v>
      </c>
      <c r="C31" s="11" t="s">
        <v>15</v>
      </c>
      <c r="D31" s="24">
        <v>0</v>
      </c>
      <c r="E31" s="24">
        <v>0</v>
      </c>
      <c r="F31" s="12"/>
      <c r="G31" s="12" t="s">
        <v>39</v>
      </c>
      <c r="H31" s="12"/>
      <c r="I31" s="24">
        <v>0</v>
      </c>
      <c r="J31" s="24">
        <v>0</v>
      </c>
      <c r="K31" s="12"/>
      <c r="L31" s="13"/>
    </row>
    <row r="32" spans="2:13" s="3" customFormat="1" ht="81.75" customHeight="1">
      <c r="B32" s="10" t="s">
        <v>7</v>
      </c>
      <c r="C32" s="11" t="s">
        <v>15</v>
      </c>
      <c r="D32" s="24">
        <v>-0.2</v>
      </c>
      <c r="E32" s="24">
        <v>-0.1</v>
      </c>
      <c r="F32" s="12"/>
      <c r="G32" s="12" t="s">
        <v>69</v>
      </c>
      <c r="H32" s="12"/>
      <c r="I32" s="24">
        <v>-0.2</v>
      </c>
      <c r="J32" s="24">
        <v>-0.1</v>
      </c>
      <c r="K32" s="12"/>
      <c r="L32" s="13"/>
    </row>
    <row r="33" spans="2:12" s="3" customFormat="1" ht="39" customHeight="1">
      <c r="B33" s="10" t="s">
        <v>42</v>
      </c>
      <c r="C33" s="11" t="s">
        <v>15</v>
      </c>
      <c r="D33" s="24">
        <v>4.5999999999999996</v>
      </c>
      <c r="E33" s="24">
        <v>100</v>
      </c>
      <c r="F33" s="12"/>
      <c r="G33" s="12" t="s">
        <v>70</v>
      </c>
      <c r="H33" s="12"/>
      <c r="I33" s="24">
        <v>4.5999999999999996</v>
      </c>
      <c r="J33" s="24">
        <v>100</v>
      </c>
      <c r="K33" s="12"/>
      <c r="L33" s="12"/>
    </row>
    <row r="34" spans="2:12" s="3" customFormat="1" ht="54.75" customHeight="1">
      <c r="B34" s="10" t="s">
        <v>45</v>
      </c>
      <c r="C34" s="11" t="s">
        <v>15</v>
      </c>
      <c r="D34" s="24">
        <v>7.6</v>
      </c>
      <c r="E34" s="24">
        <v>100</v>
      </c>
      <c r="F34" s="12"/>
      <c r="G34" s="12" t="s">
        <v>60</v>
      </c>
      <c r="H34" s="12"/>
      <c r="I34" s="24">
        <v>7.6</v>
      </c>
      <c r="J34" s="24">
        <v>100</v>
      </c>
      <c r="K34" s="12"/>
      <c r="L34" s="13"/>
    </row>
    <row r="35" spans="2:12" s="3" customFormat="1" ht="57" customHeight="1">
      <c r="B35" s="29" t="s">
        <v>51</v>
      </c>
      <c r="C35" s="30" t="s">
        <v>15</v>
      </c>
      <c r="D35" s="27">
        <v>1.1000000000000001</v>
      </c>
      <c r="E35" s="27" t="s">
        <v>19</v>
      </c>
      <c r="F35" s="28"/>
      <c r="G35" s="28" t="s">
        <v>67</v>
      </c>
      <c r="H35" s="28"/>
      <c r="I35" s="27">
        <v>1.1000000000000001</v>
      </c>
      <c r="J35" s="27" t="s">
        <v>19</v>
      </c>
      <c r="K35" s="12"/>
      <c r="L35" s="12"/>
    </row>
    <row r="36" spans="2:12" s="3" customFormat="1" ht="38.1" customHeight="1">
      <c r="B36" s="10" t="s">
        <v>8</v>
      </c>
      <c r="C36" s="11" t="s">
        <v>15</v>
      </c>
      <c r="D36" s="24">
        <v>-3.1</v>
      </c>
      <c r="E36" s="24" t="s">
        <v>19</v>
      </c>
      <c r="F36" s="12"/>
      <c r="G36" s="12" t="s">
        <v>54</v>
      </c>
      <c r="H36" s="12"/>
      <c r="I36" s="24">
        <v>-3.1</v>
      </c>
      <c r="J36" s="24" t="s">
        <v>19</v>
      </c>
      <c r="K36" s="12"/>
      <c r="L36" s="12"/>
    </row>
    <row r="37" spans="2:12" s="15" customFormat="1" ht="58.5" customHeight="1">
      <c r="B37" s="32" t="s">
        <v>43</v>
      </c>
      <c r="C37" s="32"/>
      <c r="D37" s="32"/>
      <c r="E37" s="32"/>
      <c r="F37" s="32"/>
      <c r="G37" s="32"/>
      <c r="H37" s="32"/>
      <c r="I37" s="32"/>
      <c r="J37" s="32"/>
      <c r="K37" s="32"/>
      <c r="L37" s="32"/>
    </row>
    <row r="38" spans="2:12" s="15" customFormat="1" ht="15.75">
      <c r="B38" s="18"/>
      <c r="C38" s="18"/>
      <c r="D38" s="18"/>
      <c r="E38" s="18"/>
      <c r="F38" s="18"/>
      <c r="G38" s="18"/>
      <c r="H38" s="18"/>
      <c r="I38" s="18"/>
      <c r="J38" s="18"/>
      <c r="K38" s="18"/>
      <c r="L38" s="18"/>
    </row>
    <row r="39" spans="2:12" s="15" customFormat="1" ht="56.25" customHeight="1">
      <c r="B39" s="10" t="s">
        <v>33</v>
      </c>
      <c r="C39" s="11" t="s">
        <v>17</v>
      </c>
      <c r="D39" s="24">
        <v>-39.1</v>
      </c>
      <c r="E39" s="24">
        <v>-22.9</v>
      </c>
      <c r="F39" s="12"/>
      <c r="G39" s="12" t="s">
        <v>61</v>
      </c>
      <c r="H39" s="12"/>
      <c r="I39" s="24">
        <v>-39.1</v>
      </c>
      <c r="J39" s="24">
        <v>-22.9</v>
      </c>
      <c r="K39" s="12"/>
      <c r="L39" s="13" t="s">
        <v>85</v>
      </c>
    </row>
    <row r="40" spans="2:12" ht="45.75" customHeight="1">
      <c r="B40" s="10" t="s">
        <v>34</v>
      </c>
      <c r="C40" s="11" t="s">
        <v>17</v>
      </c>
      <c r="D40" s="24">
        <v>16.399999999999999</v>
      </c>
      <c r="E40" s="24">
        <v>27.2</v>
      </c>
      <c r="F40" s="12"/>
      <c r="G40" s="12" t="s">
        <v>62</v>
      </c>
      <c r="H40" s="12"/>
      <c r="I40" s="24">
        <v>16.399999999999999</v>
      </c>
      <c r="J40" s="24">
        <v>27.2</v>
      </c>
      <c r="K40" s="12"/>
      <c r="L40" s="13"/>
    </row>
    <row r="41" spans="2:12" ht="53.25" customHeight="1">
      <c r="B41" s="10" t="s">
        <v>35</v>
      </c>
      <c r="C41" s="11" t="s">
        <v>17</v>
      </c>
      <c r="D41" s="24">
        <v>2.6</v>
      </c>
      <c r="E41" s="24">
        <v>16.600000000000001</v>
      </c>
      <c r="F41" s="12"/>
      <c r="G41" s="12" t="s">
        <v>63</v>
      </c>
      <c r="H41" s="12"/>
      <c r="I41" s="24">
        <v>2.6</v>
      </c>
      <c r="J41" s="24">
        <v>16.600000000000001</v>
      </c>
      <c r="K41" s="12"/>
      <c r="L41" s="13"/>
    </row>
    <row r="42" spans="2:12" ht="37.5" customHeight="1">
      <c r="B42" s="10" t="s">
        <v>36</v>
      </c>
      <c r="C42" s="11" t="s">
        <v>17</v>
      </c>
      <c r="D42" s="24">
        <v>1.1000000000000001</v>
      </c>
      <c r="E42" s="24">
        <v>16.100000000000001</v>
      </c>
      <c r="F42" s="12"/>
      <c r="G42" s="12" t="s">
        <v>41</v>
      </c>
      <c r="H42" s="12"/>
      <c r="I42" s="24">
        <v>1.1000000000000001</v>
      </c>
      <c r="J42" s="24">
        <v>16.100000000000001</v>
      </c>
      <c r="K42" s="12"/>
      <c r="L42" s="13"/>
    </row>
    <row r="43" spans="2:12" ht="29.25" customHeight="1">
      <c r="B43" s="10" t="s">
        <v>37</v>
      </c>
      <c r="C43" s="11" t="s">
        <v>17</v>
      </c>
      <c r="D43" s="24">
        <v>0.1</v>
      </c>
      <c r="E43" s="24">
        <v>7.3</v>
      </c>
      <c r="F43" s="12"/>
      <c r="G43" s="12" t="s">
        <v>41</v>
      </c>
      <c r="H43" s="12"/>
      <c r="I43" s="24">
        <v>0.1</v>
      </c>
      <c r="J43" s="24">
        <v>7.3</v>
      </c>
      <c r="K43" s="12"/>
      <c r="L43" s="12"/>
    </row>
    <row r="44" spans="2:12" ht="44.25" customHeight="1">
      <c r="B44" s="10" t="s">
        <v>2</v>
      </c>
      <c r="C44" s="11" t="s">
        <v>17</v>
      </c>
      <c r="D44" s="24">
        <v>0.8</v>
      </c>
      <c r="E44" s="24">
        <v>10</v>
      </c>
      <c r="F44" s="12"/>
      <c r="G44" s="12" t="s">
        <v>80</v>
      </c>
      <c r="H44" s="12"/>
      <c r="I44" s="24">
        <v>0.8</v>
      </c>
      <c r="J44" s="24">
        <v>10</v>
      </c>
      <c r="K44" s="12"/>
      <c r="L44" s="12"/>
    </row>
    <row r="45" spans="2:12" ht="37.5" customHeight="1">
      <c r="B45" s="10" t="s">
        <v>3</v>
      </c>
      <c r="C45" s="11" t="s">
        <v>17</v>
      </c>
      <c r="D45" s="24">
        <v>4.8</v>
      </c>
      <c r="E45" s="24">
        <v>23.4</v>
      </c>
      <c r="F45" s="12"/>
      <c r="G45" s="12" t="s">
        <v>81</v>
      </c>
      <c r="H45" s="12"/>
      <c r="I45" s="24">
        <v>4.8</v>
      </c>
      <c r="J45" s="24">
        <v>23.4</v>
      </c>
      <c r="K45" s="12"/>
      <c r="L45" s="17"/>
    </row>
    <row r="46" spans="2:12" ht="62.25" customHeight="1">
      <c r="B46" s="10" t="s">
        <v>4</v>
      </c>
      <c r="C46" s="11" t="s">
        <v>17</v>
      </c>
      <c r="D46" s="24">
        <v>6.9</v>
      </c>
      <c r="E46" s="24">
        <v>20.5</v>
      </c>
      <c r="F46" s="12"/>
      <c r="G46" s="12" t="s">
        <v>64</v>
      </c>
      <c r="H46" s="12"/>
      <c r="I46" s="24">
        <v>6.9</v>
      </c>
      <c r="J46" s="24">
        <v>20.5</v>
      </c>
      <c r="K46" s="12"/>
      <c r="L46" s="12"/>
    </row>
    <row r="47" spans="2:12" ht="33.75" customHeight="1">
      <c r="B47" s="10" t="s">
        <v>38</v>
      </c>
      <c r="C47" s="11" t="s">
        <v>17</v>
      </c>
      <c r="D47" s="24">
        <v>0</v>
      </c>
      <c r="E47" s="24">
        <v>56.8</v>
      </c>
      <c r="F47" s="12"/>
      <c r="G47" s="12" t="s">
        <v>41</v>
      </c>
      <c r="H47" s="12"/>
      <c r="I47" s="24">
        <v>0</v>
      </c>
      <c r="J47" s="24">
        <v>56.8</v>
      </c>
      <c r="K47" s="12"/>
      <c r="L47" s="12"/>
    </row>
    <row r="48" spans="2:12" ht="31.5" customHeight="1">
      <c r="B48" s="10" t="s">
        <v>6</v>
      </c>
      <c r="C48" s="11" t="s">
        <v>17</v>
      </c>
      <c r="D48" s="24">
        <v>0</v>
      </c>
      <c r="E48" s="24">
        <v>97.2</v>
      </c>
      <c r="F48" s="12"/>
      <c r="G48" s="12" t="s">
        <v>41</v>
      </c>
      <c r="H48" s="12"/>
      <c r="I48" s="24">
        <v>0</v>
      </c>
      <c r="J48" s="24">
        <v>97.2</v>
      </c>
      <c r="K48" s="12"/>
      <c r="L48" s="12"/>
    </row>
    <row r="49" spans="2:39" ht="33" customHeight="1">
      <c r="B49" s="10" t="s">
        <v>5</v>
      </c>
      <c r="C49" s="11" t="s">
        <v>17</v>
      </c>
      <c r="D49" s="24">
        <v>0.2</v>
      </c>
      <c r="E49" s="24">
        <v>26.8</v>
      </c>
      <c r="F49" s="12"/>
      <c r="G49" s="12" t="s">
        <v>41</v>
      </c>
      <c r="H49" s="12"/>
      <c r="I49" s="24">
        <v>0.2</v>
      </c>
      <c r="J49" s="24">
        <v>26.8</v>
      </c>
      <c r="K49" s="12"/>
      <c r="L49" s="12"/>
    </row>
    <row r="50" spans="2:39" s="15" customFormat="1" ht="33" customHeight="1">
      <c r="B50" s="10" t="s">
        <v>20</v>
      </c>
      <c r="C50" s="11" t="s">
        <v>17</v>
      </c>
      <c r="D50" s="24">
        <v>0</v>
      </c>
      <c r="E50" s="24">
        <v>0</v>
      </c>
      <c r="F50" s="12"/>
      <c r="G50" s="12" t="s">
        <v>16</v>
      </c>
      <c r="H50" s="12"/>
      <c r="I50" s="24">
        <v>0</v>
      </c>
      <c r="J50" s="24">
        <v>0</v>
      </c>
      <c r="K50" s="12"/>
      <c r="L50" s="12"/>
    </row>
    <row r="51" spans="2:39" ht="39" customHeight="1">
      <c r="B51" s="10" t="s">
        <v>22</v>
      </c>
      <c r="C51" s="11" t="s">
        <v>17</v>
      </c>
      <c r="D51" s="24">
        <v>0</v>
      </c>
      <c r="E51" s="24" t="s">
        <v>50</v>
      </c>
      <c r="F51" s="12"/>
      <c r="G51" s="12" t="s">
        <v>16</v>
      </c>
      <c r="H51" s="12"/>
      <c r="I51" s="24">
        <v>0</v>
      </c>
      <c r="J51" s="24" t="s">
        <v>50</v>
      </c>
      <c r="K51" s="12"/>
      <c r="L51" s="12"/>
    </row>
    <row r="52" spans="2:39" ht="57.75" customHeight="1">
      <c r="B52" s="10" t="s">
        <v>23</v>
      </c>
      <c r="C52" s="11" t="s">
        <v>17</v>
      </c>
      <c r="D52" s="24">
        <v>1.3</v>
      </c>
      <c r="E52" s="24">
        <v>24.3</v>
      </c>
      <c r="F52" s="12"/>
      <c r="G52" s="12" t="s">
        <v>65</v>
      </c>
      <c r="H52" s="12"/>
      <c r="I52" s="24">
        <v>1.3</v>
      </c>
      <c r="J52" s="24">
        <v>24.3</v>
      </c>
      <c r="K52" s="12"/>
      <c r="L52" s="12"/>
    </row>
    <row r="53" spans="2:39" ht="60.75" customHeight="1">
      <c r="B53" s="10" t="s">
        <v>24</v>
      </c>
      <c r="C53" s="11" t="s">
        <v>17</v>
      </c>
      <c r="D53" s="24">
        <v>5.6</v>
      </c>
      <c r="E53" s="24">
        <v>47.6</v>
      </c>
      <c r="F53" s="12"/>
      <c r="G53" s="12" t="s">
        <v>66</v>
      </c>
      <c r="H53" s="12"/>
      <c r="I53" s="24">
        <v>5.6</v>
      </c>
      <c r="J53" s="24">
        <v>47.6</v>
      </c>
      <c r="K53" s="12"/>
      <c r="L53" s="13" t="s">
        <v>85</v>
      </c>
    </row>
    <row r="54" spans="2:39" ht="54.75" customHeight="1">
      <c r="B54" s="10" t="s">
        <v>25</v>
      </c>
      <c r="C54" s="11" t="s">
        <v>17</v>
      </c>
      <c r="D54" s="24">
        <v>-0.8</v>
      </c>
      <c r="E54" s="24">
        <v>-11.8</v>
      </c>
      <c r="F54" s="12"/>
      <c r="G54" s="12" t="s">
        <v>82</v>
      </c>
      <c r="H54" s="12"/>
      <c r="I54" s="24">
        <v>-0.8</v>
      </c>
      <c r="J54" s="24">
        <v>-11.8</v>
      </c>
      <c r="K54" s="12"/>
    </row>
    <row r="55" spans="2:39" s="15" customFormat="1" ht="47.25" customHeight="1">
      <c r="B55" s="10" t="s">
        <v>26</v>
      </c>
      <c r="C55" s="11" t="s">
        <v>17</v>
      </c>
      <c r="D55" s="24">
        <v>0.2</v>
      </c>
      <c r="E55" s="24">
        <v>47.6</v>
      </c>
      <c r="F55" s="12"/>
      <c r="G55" s="12" t="s">
        <v>41</v>
      </c>
      <c r="H55" s="12"/>
      <c r="I55" s="24">
        <v>0.2</v>
      </c>
      <c r="J55" s="24">
        <v>47.6</v>
      </c>
      <c r="K55" s="12"/>
      <c r="L55" s="13"/>
    </row>
    <row r="56" spans="2:39" s="26" customFormat="1" ht="27" customHeight="1">
      <c r="B56" s="25"/>
      <c r="C56" s="25"/>
      <c r="D56" s="25"/>
      <c r="E56" s="25"/>
      <c r="F56" s="25"/>
      <c r="G56" s="25"/>
      <c r="H56" s="25"/>
      <c r="I56" s="25"/>
      <c r="J56" s="25"/>
      <c r="K56" s="25"/>
      <c r="L56" s="13"/>
    </row>
    <row r="57" spans="2:39" s="4" customFormat="1" ht="15" hidden="1">
      <c r="B57" s="10" t="s">
        <v>44</v>
      </c>
      <c r="C57" s="11"/>
      <c r="D57" s="21"/>
      <c r="E57" s="21"/>
      <c r="F57" s="22"/>
      <c r="G57" s="23"/>
      <c r="H57" s="9"/>
      <c r="I57" s="21"/>
      <c r="J57" s="21"/>
      <c r="K57" s="3"/>
      <c r="L57" s="10"/>
    </row>
    <row r="58" spans="2:39" ht="163.5" customHeight="1">
      <c r="B58" s="10" t="s">
        <v>27</v>
      </c>
      <c r="C58" s="11" t="s">
        <v>15</v>
      </c>
      <c r="D58" s="24">
        <v>-113.83531137324303</v>
      </c>
      <c r="E58" s="24">
        <f>(-113.835311373243/284.441643775243)*100</f>
        <v>-40.020620701795742</v>
      </c>
      <c r="F58" s="16"/>
      <c r="G58" s="10" t="s">
        <v>86</v>
      </c>
      <c r="H58" s="3"/>
      <c r="I58" s="24">
        <v>-113.83531137324303</v>
      </c>
      <c r="J58" s="24">
        <f>(-113.835311373243/284.441643775243)*100</f>
        <v>-40.020620701795742</v>
      </c>
      <c r="K58" s="3"/>
      <c r="L58" s="13" t="s">
        <v>49</v>
      </c>
    </row>
    <row r="59" spans="2:39" ht="66.75" customHeight="1">
      <c r="B59" s="10" t="s">
        <v>9</v>
      </c>
      <c r="C59" s="11" t="s">
        <v>15</v>
      </c>
      <c r="D59" s="31">
        <v>-1.7</v>
      </c>
      <c r="E59" s="31">
        <v>-0.6</v>
      </c>
      <c r="F59" s="16"/>
      <c r="G59" s="19" t="s">
        <v>87</v>
      </c>
      <c r="H59" s="3"/>
      <c r="I59" s="31">
        <v>-1.7</v>
      </c>
      <c r="J59" s="31">
        <v>-0.6</v>
      </c>
      <c r="K59" s="16"/>
      <c r="L59" s="19"/>
    </row>
    <row r="60" spans="2:39" s="4" customFormat="1" ht="5.25" customHeight="1">
      <c r="B60" s="1"/>
      <c r="C60" s="1"/>
      <c r="D60" s="1"/>
      <c r="E60" s="1"/>
      <c r="F60" s="1"/>
      <c r="G60" s="1"/>
      <c r="H60" s="1"/>
      <c r="I60" s="1"/>
      <c r="J60" s="1"/>
      <c r="K60" s="1"/>
      <c r="L60" s="5"/>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2:39"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2023-02-17T14:29:45Z</cp:lastPrinted>
  <dcterms:created xsi:type="dcterms:W3CDTF">2010-11-10T18:39:35Z</dcterms:created>
  <dcterms:modified xsi:type="dcterms:W3CDTF">2023-02-23T20:26:05Z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