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10-2023\MTA Consolidated Reports. pdfs\Excel &amp; Word\Versions for Amy\"/>
    </mc:Choice>
  </mc:AlternateContent>
  <xr:revisionPtr revIDLastSave="0" documentId="13_ncr:1_{BB372428-FDF7-4F94-AA99-70769F696C66}" xr6:coauthVersionLast="47" xr6:coauthVersionMax="47" xr10:uidLastSave="{00000000-0000-0000-0000-000000000000}"/>
  <bookViews>
    <workbookView xWindow="31875" yWindow="3075" windowWidth="21600" windowHeight="1138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<sst xmlns="http://schemas.openxmlformats.org/spreadsheetml/2006/main" count="211" uniqueCount="127">
  <si>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</si>
  <si>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</si>
  <si>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</si>
  <si>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</si>
  <si>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</si>
  <si>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</si>
  <si>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</si>
  <si>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</si>
  <si>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</si>
  <si>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</si>
  <si>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</si>
  <si>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</si>
  <si>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</si>
  <si>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</si>
  <si>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</si>
  <si>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</si>
  <si>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</si>
  <si>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</si>
  <si>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</si>
  <si>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</si>
  <si>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</si>
  <si>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</si>
  <si>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</si>
  <si>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</si>
  <si>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</si>
  <si>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</si>
  <si>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</si>
  <si>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</si>
  <si>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</si>
  <si>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</si>
  <si>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</si>
  <si>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</si>
  <si>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</si>
  <si>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</si>
  <si>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</si>
  <si>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</si>
  <si>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</si>
  <si>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</si>
  <si>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</si>
  <si>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</si>
  <si>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</si>
  <si>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</si>
  <si>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</si>
  <si>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</si>
  <si>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</si>
  <si>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</si>
  <si>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t>
  </si>
  <si>
    <t xml:space="preserve">GASB 87 Lease Adjustment </t>
  </si>
  <si>
    <t>Agencies variances were minor.</t>
  </si>
  <si>
    <t>EXPLANATION OF VARIANCES BETWEEN MID-YEAR FORECAST AND ACTUAL - ACCRUAL BASIS</t>
  </si>
  <si>
    <t>October</t>
  </si>
  <si>
    <t>The unfavorable variance mainly reflected unfavorable PMT results of $56.9M; this is being evaluated to ascertain how much of the variance is real or if it reflects mostly timing issues arising from the recent implementation of new tax rates. Also contributing to the unfavorable variance were lower MTA Bus Subsidy of $62.0M, due to timing, lower FHV surcharge transactions of $11.0M, and lower PBT of $7.4M  and CDOT $7.7M, both timing-related. These were offset by favorable Investment Income of $63.9M from higher investment returns, Local Operating Assistance-18b of $32.0M due to timing, Urban Tax of $17.7M due to better-than-expected commercial real estate activity in NYC, and MTA Aid of $11.0M, mostly due to timing.</t>
  </si>
  <si>
    <t>Favorable $0.8M at NYCT mainly due to timing.</t>
  </si>
  <si>
    <t xml:space="preserve">Unfavorable ($7.8M) at NYCT mainly due to higher support costs. </t>
  </si>
  <si>
    <t>Favorable variances: $2.1M at NYCT and $0.8M at MNR.  Other agency variances were minor.</t>
  </si>
  <si>
    <t>Favorable variances: $5.4M at MTAC&amp;D, $2.9M at MNR and $1.9M at MTA HQ.  Other agency variances were minor.</t>
  </si>
  <si>
    <t>The LIRR and MNR were favorable by $2.7M and $1.6M, respectively, mainly due to lower rates and consumption.</t>
  </si>
  <si>
    <t>NYCT was unfavorable by ($1.0M) mainly due to timing, and the LIRR and MNR were each unfavorable by ($0.5M) mainly due to higher rates.</t>
  </si>
  <si>
    <t>NYCT and the LIRR were unfavorable by ($3.0M) and ($0.8M), respectively, primarliy due to lower rates and timing, partially offset by a favorable variance of $0.6M each at MNR and B&amp;T due to lower rates and consumption.</t>
  </si>
  <si>
    <t>Timing was responsible for favorable variances of $15.9M at NYCT,  $3.9M at the LIRR, $2.6M at MNR, $1.9M at MTAHQ, and $0.8M at B&amp;T.</t>
  </si>
  <si>
    <t>Passenger revenue was unfavorable by ($3.3M) at NYCT mainly due to lower ridership. The LIRR was unfavorable by ($0.9M), mainly due to lower yields. These results were partially offset by a favorable variance of $3.1M at MNR, mainly due to higher ridership.</t>
  </si>
  <si>
    <t>(0.3</t>
  </si>
  <si>
    <t>MNR, the LIRR, and MTA Bus were favorable by $30.5M, $8.0M, and $5.0M, respectively, mainly due to higher ridership and yields. These results were partially offset by unfavorable variances of ($12.3M) at NYCT, mainly due to lower Bus ridership, partially offset by higher Subway ridership, and SIR ($0.5M), mainly due to lower ridership.</t>
  </si>
  <si>
    <t>Higher than forecasted traffic and average toll revenue per vehicle</t>
  </si>
  <si>
    <t>MTA HQ is unfavorable by ($2.8M) due to lower Transit Museum revenue and the timing of funding from the Manhattan District Attorney’s Office. MTA Bus is unfavorable by ($2.1M) due to the timing of student and senior reimbursement, lower advertising revenue, lower other contract services and miscellaneous income, and FMTAC was unfavorable by ($1.3M) due to a negative shift in the market value of the invested asset portfolio. Partially offsetting these results were favorable variances of $2.6M at B&amp;T due to the timing of income from E-ZPass administrative fees; $1.2M at MNR due to higher net GCT retail, interest income and advertising revenues; and $0.5M at NYCT due to the timing of student fare recoveries.</t>
  </si>
  <si>
    <t>MTA HQ and MTA Bus were unfavorable by ($30.5M) and ($7.5M), respectively, reflecting the continuation of drivers referenced for the month. NYCT was unfavorable by ($7.7M) due to lower student fares and unfavorable timing of Paratransit Reimbursement. These results were partially offset by favorable variances of $8.1M at MNR and $6.0M at B&amp;T, reflecting the continuation of drivers referenced for the month; $3.4M at the LIRR due to higher rental and advertising revenues; and $1.3M at FMTAC driven by a positive shift in the market value of the invested asset portfolio.</t>
  </si>
  <si>
    <t>NYCT, B&amp;T, MTA Bus, MNR, and SIR were favorable by $57.9M, $2.4M, $1.5M, $1.0M and $0.9M, respectively, due to vacancies. Partially offsetting these results was an unfavorable variance of ($0.5M) at the LIRR mainly due to the payment of management vacation buyback.</t>
  </si>
  <si>
    <t>Unfavorable outcomes resulting from overruns totaling ($24.7M) at NYCT and ($0.7M) at B&amp;T were mainly due to higher vacancy/absentee coverage requirements, ($1.8M) at the LIRR due to higher programmatic/routine maintenance and vacancy/absentee, and ($0.7M) at MTA HQ due to higher MTA PD coverage deployment requirements.  Partially offsetting these results was a favorable outcome of $0.5M at MTA Bus due to lower unscheduled service, lower programmatic maintenance, and favorable traffic.</t>
  </si>
  <si>
    <t>NYCT, MTA HQ, and B&amp;T were unfavorable by ($185.9M), ($4.5M), and ($1.8M), respectively, reflecting the continuation of drivers referenced for the month. MNR was unfavorable by ($5.5M), mainly due to higher vacancy/absentee coverage requirements. The LIRR was unfavorable by ($2.5M) mainly due to higher programmatic/routine maintenance, vacancy/absentee coverage, and unscheduled maintenance.  Partially offsetting these results were favorable outcomes of $5.6M at MTA Bus, reflecting the continuation of drivers referenced for the month, and $1.3M at SIR mainly due to higher reimbursable overhead credits.</t>
  </si>
  <si>
    <t>NYCT was favorable by $16.2M mainly due to lower claims and prescription rebate credits. MTA HQ, the LIRR, and B&amp;T were favorable by $1.3M, $1.2M, and $0.7M, respectively, due to vacancies. MNR was favorable by $0.5M due to lower rates and labor costs, and $0.5M at SIR due to timing.</t>
  </si>
  <si>
    <t>NYCT, the LIRR, MTA HQ, B&amp;T, and SIR were favorable by $74.7M, $8.7M, $6.5M, $3.5M, and $1.4M, respectively, reflecting the continuation of drivers referenced for the month. MTA Bus was favorable by $1.0M, due to the timing. Partially offsetting these results was an unfavorable variance of ($3.7M) at MNR mostly due to higher labor costs and rates.</t>
  </si>
  <si>
    <t>NYCT was unfavorable by ($17.8M) due to the timing of Claims payments. Partially offsetting these results were favorable variances of $1.8M at the LIRR mainly due to fewer retirees, and $0.7M at MTA Bus due to timing.</t>
  </si>
  <si>
    <t>The LIRR and NYCT were favorable by $10.9M, and $2.0M, respectively, reflecting the continuation of drivers referenced for the month. MTA Bus and MNR were favorable by $1.7M and $0.5M, respectively, mainly due to timing. Partially offsetting these results were unfavorable variances of ($1.8M) at MTA HQ, mainly due to a higher retirement rate, and ($1.0M) at B&amp;T due to timing.</t>
  </si>
  <si>
    <t>Timing was responsible for unfavorable variances of ($2.8M) at MTA HQ and ($0.9M) at NYCT. Partially offsetting these results are favorable variances of $1.1M at MNR due to lower labor costs and rates and $0.5M at the LIRR due to timing.</t>
  </si>
  <si>
    <t>Favorable variances at the following agencies: $2.0M at MTA Bus mainly due to lower worker's compensation, lower payroll-related expenses, and timing of interagency payments; $1.8M at NYCT  mainly due to the timing of reimbursable fringe overhead credits; $1.0M at LIRR  mainly due to lower railroad retirement taxes and FELA indemnity reserves; $0.9M at MTA HQ mainly due to vacancies and lower agency billings, $0.8M at MNR due to lower employee claim provision, labor costs and rates, and $0.5M at B&amp;T mainly due to timing.</t>
  </si>
  <si>
    <t>NYCT was unfavorable by ($26.1M) mainly reflecting higher FICA expense related to the TWU active essential employee bonus payment and the timing of reimbursable fringe overhead credits. This result was partially offset by favorable variances of $9.8M, $5.4M, $5.0M, and $3.0M at MTA Bus, LIRR, B&amp;T, and MTA HQ, respectively, reflecting the continuation of drivers referenced for the month, and $2.8M at SIR due to higher reimbursable fringe overhead credits.</t>
  </si>
  <si>
    <t>The LIRR and MNR were favorable by $22.2M and $9.2M, respectively, mainly due to lower consumption and rates. Timing was mainly responsible for the favorable variance of $1.1M at MTA HQ and $1.0M at NYCT. Partially offsetting these favorable results was an unfavorable variance of ($0.9M) at SIR, mainly due to timing.</t>
  </si>
  <si>
    <t xml:space="preserve">Timing was responsible for an unfavorable variance of ($18.2M) at FMTAC, partially offset by favorable variances of $5.1M at B&amp;T due to lower premiums and timing, $1.1M at the LIRR due to lower property and liability insurance, and $1.0M at MTA Bus due to timing. </t>
  </si>
  <si>
    <t>FMTAC was unfavorable by ($1.9M) due to timing, and B&amp;T was unfavorable by ($0.5M) due to lower premiums and timing.</t>
  </si>
  <si>
    <t xml:space="preserve">FMTAC and MTA Bus were favorable by $19.6M and $5.9M, respectively, reflecting the continuation of drivers referenced for the month, and SIR was favorable by $0.6M due to timing. Partially offsetting these results were unfavorable variances of ($9.7M) at MTA HQ mainly due to higher claims, ($2.4M) at the LIRR due to increased reserves, and ($1.2M) at MNR reflecting higher passenger claims provision. </t>
  </si>
  <si>
    <t>MTA HQ was ($10.4M) unfavorable due to higher claims. This was partially offset by favorable variances of $1.6M at FMTAC due to adjustments to projected loss reserves, and $1.2M favorable at MTA Bus mainly due to timing.</t>
  </si>
  <si>
    <t>The overall favorable outcome was mainly attributable to the timing of various expenses at the following agencies: MTA HQ, B&amp;T, the LIRR, and MTA Bus were favorable by $38.9M, $13.7M, $10.0M, and $7.3M, respectively, reflecting the continuation of drivers referenced for the month. The favorable variance at GCMOC of $12.2M was due to the timing of maintenance activities. These results were partially offset by unfavorable variances of ($22.1M) at NYCT, reflecting Subway's car cleaning contract overruns and a paratransit fleet purchase, and ($1.5M) at MNR, reflecting the continuation of drivers referenced for the month.</t>
  </si>
  <si>
    <t>The overall favorable outcome was mainly attributable to the timing of various expenses at the following agencies: MTA HQ $7.6M due to maintenance and repairs for Gowanus, construction services, security, safety equipment and supplies, and homeless outreach; B&amp;T $4.3M due to major maintenance &amp; painting, refuse &amp; recycling and EZPASS equipment costs; and MTA Bus $1.9M due to bus technology, tires and tubes, real estate lease and rentals; the LIRR $1.7M due to the timing of JCC maintenance &amp; repair contracts, station cleaning and weed control and GCMOC $1.0M due to a lower contract payment.  These results were partially offset by unfavorable variances of ($1.3M) at NYCT, reflecting the timing of facility expenses, and ($0.7M) at MNR for miscellaneous maintenance and operating contracts.</t>
  </si>
  <si>
    <t>The overall favorable outcome was mainly attributable to the timing of various expenses at the following agencies: MTA HQ, B&amp;T, and MTA Bus of $51.6M, $17.8M, and $8.8M, respectively, due to the continuation of drivers referenced for the month; NYCT $25.8M due to the timing of professional contract payments and MTA Bond Service charges; the LIRR $7.1M due to the timing of fiber optic network expenses, Sperry rail testing, decommissioning, and lower MTA chargebacks; SIR $3.6M due to the timing of retaining wall inspection program; and MNR $2.9M due to lower consulting and engineering services.</t>
  </si>
  <si>
    <t>The overall favorable variances were mainly attributable to the following agencies: $8.9M at the LIRR mainly due to the timing of modifications and RCM activity for revenue fleet; and $1.8M at MTA Bus mainly due to lower usage of general maintenance material and the timing of the shop program.   These results were partially offset by an unfavorable variance of ($0.8M) at MNR mainly due to the timing of infrastructure repairs.</t>
  </si>
  <si>
    <t>The LIRR and MTA Bus were favorable by $26.1M and $9.5M, respectively, reflecting the continuation of drivers referenced for the month; NYCT $5.6M mainly due to the timing of vehicle materials expenses; and $1.4M at B&amp;T mainly due to lower expenses and timing for de-icing materials  These results were partially offset by unfavorable variances of ($4.3M) at MNR reflecting the continuation of drivers referenced for the month, and ($0.8M) at SIR due to non-revenue maintenance.</t>
  </si>
  <si>
    <t>Favorable variances at the following agencies: B&amp;T by $2.0M mainly due to higher credit/debit card processing fees; NYCT by $1.4M mainly due to the timing of Payroll Mobility tax payments; and MTA Bus by $0.6M mainly due to the timing of miscellaneous expenses and Payroll Mobility Tax payments. These results were partially offset by an unfavorable variance of ($1.4M) at FMTAC reflecting the continuation of drivers referenced for the month.</t>
  </si>
  <si>
    <t>Favorable variances at the following agencies: NYCT by $2.0M, mainly due to the timing of credit/debit card processing fees and Payroll Mobility Tax payments, and MTA HQ by $1.1M, mainly due to the timing of fare evasion, office supplies, and non-operating purchase expenses. These results were partially offset by an unfavorable variance of ($1.0M) at FMTAC due to higher incurred general &amp; administrative, commissions and safety loss control expenses.</t>
  </si>
  <si>
    <t>FMTAC was unfavorable by ($7.2M) driven by a negative shift in the market value of the invested asset portfolio.</t>
  </si>
  <si>
    <t>FMTAC was unfavorable by ($32.1M) driven by a negative shift in the market value of the invested asset portfolio.</t>
  </si>
  <si>
    <t>Timing differences in project completions and assets reaching beneficial use resulted in favorable variances of $4.2M at NYCT, $3.0M at LIRR, $0.7M at MNR, and $0.6M at MTA Bus, and unfavorable variance of ($0.7M) at SIR.</t>
  </si>
  <si>
    <t>Timing differences in project completions and assets reaching beneficial use resulted in unfavorable variances of ($9.8M) at the LIRR, ($8.6M) at B&amp;T, ($3.3M) at SIR, ($3.2M) at MTA HQ, ($2.0M) at GCMOC, and ($1.2M) at MNR and favorable variances of $21.6M at NYCT, and $2.6M at MTA Bus.</t>
  </si>
  <si>
    <t>MTA Bus was favorable by $11.2M.</t>
  </si>
  <si>
    <t>MTA Bus was favorable by $55.6M.</t>
  </si>
  <si>
    <t>Reflects the impact of a Generally Accepted Accounting Principles (GAAP) change in OPEB liability (GASB 75). MTA Bus was favorable by $11.0M.</t>
  </si>
  <si>
    <t>Reflects the impact of a Generally Accepted Accounting Principles (GAAP) change in OPEB liability (GASB 75). MTA Bus was favorable by $54.5M.</t>
  </si>
  <si>
    <t>GAAP-required recognition of certain lease assets and liabilities for leases previously classified as operating leases based on contract provisions, including an unfavorable variance of ($4.7M) at MNR, and a favorable variance of $3.0M at the LIRR. Other Agency variances were minor.</t>
  </si>
  <si>
    <t>GAAP-required recognition of certain lease assets and liabilities for leases previously classified as operating leases based on contract provisions, including unfavorable variances of ($6.2M) at NYCT, ($5.1M) at MNR, and ($1.9M) at B&amp;T, partially offset by favorable variances of $2.5M at MTA HQ and $0.9M at the LIRR.</t>
  </si>
  <si>
    <t xml:space="preserve">Unfavorable variances of ($1.1M) at LIRR, ($0.7M) at MTA Bus, and ($0.5M) at MNR.  Other agency variances were minor. </t>
  </si>
  <si>
    <t>Unfavorable variances: ($115.3M) at NYCT, ($37.9M) at MNR, ($26.9M) at MTA HQ, ($19.5M) at MTAC&amp;D, and ($2.1M) at MTA Bus. 
Favorable variances: $13.9M at the LIRR, $2.4M at SIR, and $1.1M at B&amp;T.</t>
  </si>
  <si>
    <t xml:space="preserve">Unfavorable variances: ($16.1M) at MNR, ($7.8M) at NYCT, ($3.7M) at MTA HQ, ($2.1M) at MTAC&amp;D, ($0.7M) at SIR, and ($0.5M) at MTA Bus. </t>
  </si>
  <si>
    <t>Favorable variances: $105.8M at NYCT, $15.6M at MNR, $5.1M at the LIRR, $1.3 M at B &amp;T, $1.2 at SIR and $0.9M at MTA Bus.
 Unfavorable variance: ($15.4M) at MTAC&amp;D.</t>
  </si>
  <si>
    <t>Unfavorable variances: ($5.2M) at NYCT, and ($0.9M) at the LIRR. 
Favorable variance: $1.0M at MNR.</t>
  </si>
  <si>
    <t>Unfavorable variances: ($23.0M) at NYCT, ($2.5M) at MTA HQ, ($1.8M) at SIR, and ($1.6M) at the LIRR.
Favorable variance: $3.9M at MNR.</t>
  </si>
  <si>
    <t xml:space="preserve">Favorable variances: $1.2M at MNR and $0.8M at NYCT. Other Agency variances were minor.
</t>
  </si>
  <si>
    <t>Favorable variances: $6.3M at NYCT, $5.6M at MNR and $1.0M at MTA Bus. Other variances were minor.</t>
  </si>
  <si>
    <t>Favorable variances: $1.3M at NYCT. Other Agency variances were minor.</t>
  </si>
  <si>
    <t xml:space="preserve">Favorable variance: $0.8M at MNR. Other Agency variances were minor.
</t>
  </si>
  <si>
    <t xml:space="preserve">Favorable variances: $3.5M at MNR, $2.5M at NYCT, and $0.5M at B&amp;T. Other Agency variances were minor.
</t>
  </si>
  <si>
    <t xml:space="preserve">Favorable variances: $24.6M at NYCT and $3.7M at MNR. Unfavorable variances: ($1.7M) at SIR, ($1.0M) at the LIRR, and ($0.8M) at C&amp;D. </t>
  </si>
  <si>
    <t xml:space="preserve">Unfavorable variances: ($3.6M) at NYCT,  and ($1.3M) at the LIRR. 
Favorable variances: $2.0M at MTA HQ $1.3M at MNR, and $0.5M at MTAC&amp;D. </t>
  </si>
  <si>
    <t xml:space="preserve">Unfavorable variances: ($7.5M) at the LIRR, ($6.9M) at NYCT, ($1.2M) at B&amp;T, and ($0.6M) at MTA Bus.
Favorable variances:  $9.3M at MTA HQ, $3.4M at MNR, and $3.0M at MTAC&amp;D. </t>
  </si>
  <si>
    <t>Favorable variance: $1.0M at the LIRR. Other Agency variances were minor.</t>
  </si>
  <si>
    <t>Favorable variance: $4.1M at MNR. 
Unfavorable variances ($0.8M) at the LIRR. Other Agency variances were minor.</t>
  </si>
  <si>
    <t>Favorable variances: $27.8M at MTAC&amp;D, $19.3M at MTA HQ and $4.6M at MNR. 
Unfavorable variances: ($2.3) at the LIRR, and ($0.6M) at NYCT.</t>
  </si>
  <si>
    <t>Favorable variances: $1.0M at the LIRR, $0.8M NYCT and $0.7M at MNR. Other agency variances were minor.</t>
  </si>
  <si>
    <t xml:space="preserve">Favorable variances: $7.7M at NYCT, $1.4M at the LIRR and $0.7M at the MTA Bus. 
Unfavorable variance: ($4.4M) at MNR. </t>
  </si>
  <si>
    <t>Favorable variance: $1.3M at MTAC&amp;D. Other Agencies variances were minor.</t>
  </si>
  <si>
    <t xml:space="preserve">Unfavorable variances: ($8.7M) at the LIRR, and ($2.0M) at NYCT. 
Favorable variances: $3.1M at MTAC&amp;D, and $2.5M at MNR. </t>
  </si>
  <si>
    <t xml:space="preserve">Favorable variances: $12.1M at NYCT, $3.4M at MNR, $1.5M at the LIRR, and $0.5M at SIR. 
Unfavorable variance: ($4.2M) at MTAC&amp;D. </t>
  </si>
  <si>
    <t>Debt Service was $312.2 million, which was $110.0 million or 54.4% unfavorable primarily due to funding debt service accruals for one and a half months through the November 15th debt service payment date. This is expected to reduce the accrual from one month to a half a month in November and to reverse the variance next month.</t>
  </si>
  <si>
    <t>Debt Service expenses were $2,369.1 million, which was $80.7 million or 3.5% unfavorable primarily due to funding debt service accruals for one and a half months through the November 15th debt service payment date. This is expected to reduce the accrual from one month to a half a month in November and to reverse the variance next month.</t>
  </si>
  <si>
    <t>The timing of project activity was responsible for the favorable variances of $3.6M at NYCT, $1.3M at the LIRR; partially offset by unfavorable variances of ($2.0M) at MTA HQ, ($1.2M) at MNR, ($0.5M) and MTAC&amp;D.</t>
  </si>
  <si>
    <t>The timing of project activity was responsible for the favorable variances of $7.5M at the LIRR, $6.9M at NYCT, $1.2M at B&amp;T, and $0.6M at MTA Bus; partially offset by unfavorable variances of ($9.3M) at MTA HQ, ($3.4M) at MNR, ($3.0M) and MTAC&amp;D.</t>
  </si>
  <si>
    <t>The overall favorable outcome was mainly attributable to the timing of various expenses at the following agencies: B&amp;T $13.8M mainly due to an accounting adjustment that will be reversed in November; MTA HQ $3.8M reflecting MTA IT-related items including software services, maintenance and repairs and consulting services, engineering services and medical services;  $2.3M at MTA Bus due to the timing of interagency billing, bus technology, and service contracts; and $2.2M at MTAC&amp;D due to higher expense recovery from MTA agencies. These results are partially offset by an unfavorable ($2.1M) at NYCT due to timing.</t>
  </si>
  <si>
    <r>
      <t>NYCT, the LIRR, B&amp;T, SIR, and MTA Bus were favorable by $22.0M, $15.9M, $13.0M, $4.4M, and $2.4M, respectively, due to vacancies. The favorable NYCT and MTA Bus results due to vacancies were partially offset by Essential Worker bonus payments. Partially offsetting these results were unfavorable variances of ($9.6M) at MNR, mainly due to lower capital project activity and retiree payouts, and ($6.8M) at MTA HQ, mainly due to employee vacation accruals and</t>
    </r>
    <r>
      <rPr>
        <strike/>
        <sz val="12"/>
        <color theme="1"/>
        <rFont val="Arial"/>
        <family val="2"/>
      </rPr>
      <t>,</t>
    </r>
    <r>
      <rPr>
        <sz val="12"/>
        <color theme="1"/>
        <rFont val="Arial"/>
        <family val="2"/>
      </rPr>
      <t xml:space="preserve"> higher agency billings.</t>
    </r>
  </si>
  <si>
    <t>The unfavorable variance mainly reflected lower-than-expected PMT  of $59.9M; this is being evaluated to ascertain how much of the variance is real or if it reflects mostly timing issues arising from the recent implementation of new tax rates. Also contributing to the unfavorable variance were lower MTA Bus Subsidy of $7.9M, due to timing, and lower MRT of $2.7M due to lower-than-expected mortgage activity.  These were partially offset by favorable Local Operating Assistance-18b of $3.8M, Staten Island Railway Subsidy of $2.9M, both due to timiing, and Urban Tax of $2.1M due to stronger-than-expected commercial real estate transactions in NYC.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</si>
</sst>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trike/>
      <sz val="12"/>
      <color theme="1"/>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01">
    <xf numFmtId="0" fontId="0" fillId="0" borderId="0"/>
    <xf numFmtId="0" fontId="6" fillId="0" borderId="0" applyFill="0" applyBorder="0" applyProtection="0">
      <alignment horizontal="center"/>
      <protection locked="0"/>
    </xf>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6" fontId="8" fillId="0" borderId="0" applyFont="0" applyFill="0" applyBorder="0" applyAlignment="0" applyProtection="0"/>
    <xf numFmtId="14" fontId="7" fillId="0" borderId="0" applyFont="0" applyFill="0" applyBorder="0" applyAlignment="0" applyProtection="0"/>
    <xf numFmtId="167" fontId="5" fillId="0" borderId="0" applyFont="0" applyFill="0" applyBorder="0" applyAlignment="0" applyProtection="0"/>
    <xf numFmtId="0" fontId="8" fillId="0" borderId="0" applyProtection="0"/>
    <xf numFmtId="0" fontId="8" fillId="0" borderId="0" applyProtection="0"/>
    <xf numFmtId="0" fontId="8" fillId="0" borderId="0"/>
    <xf numFmtId="0" fontId="16" fillId="0" borderId="0" applyProtection="0"/>
    <xf numFmtId="0" fontId="5" fillId="0" borderId="0" applyProtection="0"/>
    <xf numFmtId="9" fontId="16"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9" fillId="0" borderId="0">
      <protection locked="0"/>
    </xf>
    <xf numFmtId="0" fontId="8" fillId="0" borderId="0">
      <protection locked="0"/>
    </xf>
    <xf numFmtId="0" fontId="10" fillId="0" borderId="0">
      <protection locked="0"/>
    </xf>
    <xf numFmtId="0" fontId="7" fillId="0" borderId="0" applyNumberFormat="0" applyFont="0" applyFill="0" applyBorder="0" applyAlignment="0" applyProtection="0">
      <alignment horizontal="left"/>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8" fontId="7" fillId="0" borderId="0" applyFont="0" applyFill="0" applyBorder="0" applyAlignment="0" applyProtection="0"/>
    <xf numFmtId="0" fontId="17" fillId="0" borderId="0" applyProtection="0"/>
    <xf numFmtId="43" fontId="17" fillId="0" borderId="0" applyFont="0" applyFill="0" applyBorder="0" applyAlignment="0" applyProtection="0"/>
    <xf numFmtId="0" fontId="18" fillId="0" borderId="0" applyProtection="0"/>
    <xf numFmtId="9" fontId="18"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37" fontId="1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0" fontId="18" fillId="0" borderId="0" applyProtection="0"/>
    <xf numFmtId="43" fontId="18" fillId="0" borderId="0" applyFont="0" applyFill="0" applyBorder="0" applyAlignment="0" applyProtection="0"/>
    <xf numFmtId="43" fontId="5" fillId="0" borderId="0" applyFont="0" applyFill="0" applyBorder="0" applyAlignment="0" applyProtection="0"/>
    <xf numFmtId="3" fontId="18" fillId="0" borderId="0" applyFont="0" applyFill="0" applyBorder="0" applyAlignment="0" applyProtection="0"/>
    <xf numFmtId="44" fontId="5" fillId="0" borderId="0" applyFont="0" applyFill="0" applyBorder="0" applyAlignment="0" applyProtection="0"/>
    <xf numFmtId="169" fontId="18" fillId="0" borderId="0" applyFont="0" applyFill="0" applyBorder="0" applyAlignment="0" applyProtection="0"/>
    <xf numFmtId="170" fontId="19" fillId="0" borderId="0">
      <protection locked="0"/>
    </xf>
    <xf numFmtId="170" fontId="19" fillId="0" borderId="0">
      <protection locked="0"/>
    </xf>
    <xf numFmtId="170" fontId="20" fillId="0" borderId="0">
      <protection locked="0"/>
    </xf>
    <xf numFmtId="170" fontId="19" fillId="0" borderId="0">
      <protection locked="0"/>
    </xf>
    <xf numFmtId="170" fontId="19" fillId="0" borderId="0">
      <protection locked="0"/>
    </xf>
    <xf numFmtId="170" fontId="19" fillId="0" borderId="0">
      <protection locked="0"/>
    </xf>
    <xf numFmtId="170" fontId="20" fillId="0" borderId="0">
      <protection locked="0"/>
    </xf>
    <xf numFmtId="0" fontId="18" fillId="0" borderId="0"/>
    <xf numFmtId="15" fontId="21" fillId="0" borderId="0" applyFont="0" applyFill="0" applyBorder="0" applyAlignment="0" applyProtection="0"/>
    <xf numFmtId="4" fontId="21" fillId="0" borderId="0" applyFont="0" applyFill="0" applyBorder="0" applyAlignment="0" applyProtection="0"/>
    <xf numFmtId="0" fontId="22" fillId="0" borderId="1">
      <alignment horizontal="center"/>
    </xf>
    <xf numFmtId="3" fontId="21" fillId="0" borderId="0" applyFont="0" applyFill="0" applyBorder="0" applyAlignment="0" applyProtection="0"/>
    <xf numFmtId="0" fontId="21" fillId="5" borderId="0" applyNumberFormat="0" applyFont="0" applyBorder="0" applyAlignment="0" applyProtection="0"/>
    <xf numFmtId="37" fontId="2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0" fontId="23" fillId="0" borderId="0" applyProtection="0"/>
    <xf numFmtId="0" fontId="23" fillId="0" borderId="0" applyProtection="0"/>
    <xf numFmtId="37" fontId="24" fillId="0" borderId="0" applyFont="0" applyFill="0" applyBorder="0" applyAlignment="0" applyProtection="0"/>
    <xf numFmtId="164" fontId="5"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5" fillId="0" borderId="0" applyFont="0" applyFill="0" applyBorder="0" applyAlignment="0" applyProtection="0"/>
    <xf numFmtId="5" fontId="5" fillId="0" borderId="0" applyFont="0" applyFill="0" applyBorder="0" applyAlignment="0" applyProtection="0"/>
    <xf numFmtId="168" fontId="5" fillId="0" borderId="0" applyFont="0" applyFill="0" applyBorder="0" applyAlignment="0" applyProtection="0"/>
    <xf numFmtId="0" fontId="27" fillId="0" borderId="0" applyProtection="0"/>
    <xf numFmtId="43"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5" fillId="0" borderId="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protection locked="0"/>
    </xf>
    <xf numFmtId="0" fontId="5" fillId="0" borderId="0">
      <protection locked="0"/>
    </xf>
    <xf numFmtId="15"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0" fontId="7" fillId="5" borderId="0" applyNumberFormat="0" applyFont="0" applyBorder="0" applyAlignment="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3" borderId="0" applyNumberFormat="0">
      <alignment horizontal="center"/>
    </xf>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32" fillId="0" borderId="0" applyFont="0" applyFill="0" applyBorder="0" applyAlignment="0" applyProtection="0"/>
    <xf numFmtId="39" fontId="33" fillId="0" borderId="0">
      <alignment horizontal="right"/>
    </xf>
    <xf numFmtId="0" fontId="5" fillId="0" borderId="5" applyNumberFormat="0" applyFont="0" applyFill="0" applyAlignment="0" applyProtection="0"/>
    <xf numFmtId="0" fontId="5" fillId="3" borderId="4" applyNumberFormat="0" applyFont="0" applyBorder="0" applyAlignment="0" applyProtection="0"/>
    <xf numFmtId="0" fontId="5" fillId="0" borderId="5" applyNumberFormat="0" applyFont="0" applyFill="0" applyAlignment="0" applyProtection="0"/>
    <xf numFmtId="0" fontId="5" fillId="0" borderId="6" applyNumberFormat="0" applyFont="0" applyFill="0" applyAlignment="0" applyProtection="0"/>
    <xf numFmtId="49" fontId="33" fillId="0" borderId="0"/>
    <xf numFmtId="0" fontId="34" fillId="0" borderId="0">
      <alignment horizontal="center"/>
    </xf>
    <xf numFmtId="0" fontId="35" fillId="0" borderId="0">
      <alignment horizontal="center"/>
    </xf>
    <xf numFmtId="0" fontId="5" fillId="3" borderId="0" applyNumberFormat="0" applyFont="0" applyBorder="0" applyAlignment="0" applyProtection="0"/>
    <xf numFmtId="0" fontId="5" fillId="0" borderId="1" applyNumberFormat="0" applyFont="0" applyFill="0" applyAlignment="0" applyProtection="0"/>
    <xf numFmtId="37" fontId="36" fillId="0" borderId="0" applyFont="0" applyFill="0" applyBorder="0" applyAlignment="0" applyProtection="0"/>
    <xf numFmtId="0" fontId="37" fillId="0" borderId="0" applyProtection="0"/>
    <xf numFmtId="43" fontId="37" fillId="0" borderId="0" applyFont="0" applyFill="0" applyBorder="0" applyAlignment="0" applyProtection="0"/>
    <xf numFmtId="0" fontId="37" fillId="0" borderId="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0" fontId="5" fillId="0" borderId="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5"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applyProtection="0"/>
    <xf numFmtId="9" fontId="5" fillId="0" borderId="0" applyFont="0" applyFill="0" applyBorder="0" applyAlignment="0" applyProtection="0"/>
    <xf numFmtId="43" fontId="5" fillId="0" borderId="0" applyFont="0" applyFill="0" applyBorder="0" applyAlignment="0" applyProtection="0"/>
    <xf numFmtId="0" fontId="5" fillId="0" borderId="0" applyProtection="0"/>
    <xf numFmtId="9" fontId="5"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5" fillId="0" borderId="0" applyProtection="0"/>
    <xf numFmtId="0" fontId="5" fillId="0" borderId="0"/>
    <xf numFmtId="0" fontId="5" fillId="0" borderId="0">
      <protection locked="0"/>
    </xf>
    <xf numFmtId="0" fontId="5" fillId="58" borderId="22" applyNumberFormat="0" applyFont="0" applyAlignment="0" applyProtection="0"/>
    <xf numFmtId="0" fontId="5" fillId="58" borderId="22" applyNumberFormat="0" applyFont="0" applyAlignment="0" applyProtection="0"/>
    <xf numFmtId="0" fontId="81" fillId="55" borderId="23" applyNumberFormat="0" applyAlignment="0" applyProtection="0"/>
    <xf numFmtId="9" fontId="5"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5" fillId="0" borderId="0"/>
    <xf numFmtId="37" fontId="5" fillId="0" borderId="0" applyFont="0" applyFill="0" applyBorder="0" applyAlignment="0" applyProtection="0"/>
    <xf numFmtId="0" fontId="5" fillId="0" borderId="0">
      <protection locked="0"/>
    </xf>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4" fontId="7" fillId="0" borderId="0" applyFont="0" applyFill="0" applyBorder="0" applyAlignment="0" applyProtection="0"/>
    <xf numFmtId="169" fontId="5"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3" fillId="12" borderId="14" applyNumberFormat="0" applyFont="0" applyAlignment="0" applyProtection="0"/>
    <xf numFmtId="0" fontId="92" fillId="10" borderId="11" applyNumberFormat="0" applyAlignment="0" applyProtection="0"/>
    <xf numFmtId="0" fontId="7" fillId="0" borderId="0" applyNumberFormat="0" applyFont="0" applyFill="0" applyBorder="0" applyAlignment="0" applyProtection="0">
      <alignment horizontal="left"/>
    </xf>
    <xf numFmtId="0" fontId="22" fillId="0" borderId="1">
      <alignment horizontal="center"/>
    </xf>
    <xf numFmtId="18" fontId="7"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43"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43"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01" fillId="0" borderId="0"/>
    <xf numFmtId="4" fontId="10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14" borderId="0" applyNumberFormat="0" applyBorder="0" applyAlignment="0" applyProtection="0"/>
    <xf numFmtId="0" fontId="68" fillId="37" borderId="0" applyNumberFormat="0" applyBorder="0" applyAlignment="0" applyProtection="0"/>
    <xf numFmtId="0" fontId="3" fillId="18" borderId="0" applyNumberFormat="0" applyBorder="0" applyAlignment="0" applyProtection="0"/>
    <xf numFmtId="0" fontId="68" fillId="38" borderId="0" applyNumberFormat="0" applyBorder="0" applyAlignment="0" applyProtection="0"/>
    <xf numFmtId="0" fontId="3" fillId="22" borderId="0" applyNumberFormat="0" applyBorder="0" applyAlignment="0" applyProtection="0"/>
    <xf numFmtId="0" fontId="68" fillId="39" borderId="0" applyNumberFormat="0" applyBorder="0" applyAlignment="0" applyProtection="0"/>
    <xf numFmtId="0" fontId="3" fillId="26" borderId="0" applyNumberFormat="0" applyBorder="0" applyAlignment="0" applyProtection="0"/>
    <xf numFmtId="0" fontId="68" fillId="40" borderId="0" applyNumberFormat="0" applyBorder="0" applyAlignment="0" applyProtection="0"/>
    <xf numFmtId="0" fontId="3" fillId="30" borderId="0" applyNumberFormat="0" applyBorder="0" applyAlignment="0" applyProtection="0"/>
    <xf numFmtId="0" fontId="68" fillId="41" borderId="0" applyNumberFormat="0" applyBorder="0" applyAlignment="0" applyProtection="0"/>
    <xf numFmtId="0" fontId="3" fillId="34" borderId="0" applyNumberFormat="0" applyBorder="0" applyAlignment="0" applyProtection="0"/>
    <xf numFmtId="0" fontId="68" fillId="42" borderId="0" applyNumberFormat="0" applyBorder="0" applyAlignment="0" applyProtection="0"/>
    <xf numFmtId="0" fontId="3" fillId="15" borderId="0" applyNumberFormat="0" applyBorder="0" applyAlignment="0" applyProtection="0"/>
    <xf numFmtId="0" fontId="68" fillId="43" borderId="0" applyNumberFormat="0" applyBorder="0" applyAlignment="0" applyProtection="0"/>
    <xf numFmtId="0" fontId="3" fillId="19" borderId="0" applyNumberFormat="0" applyBorder="0" applyAlignment="0" applyProtection="0"/>
    <xf numFmtId="0" fontId="68" fillId="44" borderId="0" applyNumberFormat="0" applyBorder="0" applyAlignment="0" applyProtection="0"/>
    <xf numFmtId="0" fontId="3" fillId="23" borderId="0" applyNumberFormat="0" applyBorder="0" applyAlignment="0" applyProtection="0"/>
    <xf numFmtId="0" fontId="68" fillId="45" borderId="0" applyNumberFormat="0" applyBorder="0" applyAlignment="0" applyProtection="0"/>
    <xf numFmtId="0" fontId="3" fillId="27" borderId="0" applyNumberFormat="0" applyBorder="0" applyAlignment="0" applyProtection="0"/>
    <xf numFmtId="0" fontId="68" fillId="40" borderId="0" applyNumberFormat="0" applyBorder="0" applyAlignment="0" applyProtection="0"/>
    <xf numFmtId="0" fontId="3" fillId="31" borderId="0" applyNumberFormat="0" applyBorder="0" applyAlignment="0" applyProtection="0"/>
    <xf numFmtId="0" fontId="68" fillId="43" borderId="0" applyNumberFormat="0" applyBorder="0" applyAlignment="0" applyProtection="0"/>
    <xf numFmtId="0" fontId="3"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3" fillId="0" borderId="0"/>
    <xf numFmtId="0" fontId="5" fillId="0" borderId="0"/>
    <xf numFmtId="0" fontId="5" fillId="58" borderId="22" applyNumberFormat="0" applyFont="0" applyAlignment="0" applyProtection="0"/>
    <xf numFmtId="0" fontId="3" fillId="12" borderId="14" applyNumberFormat="0" applyFont="0" applyAlignment="0" applyProtection="0"/>
    <xf numFmtId="0" fontId="5"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69" fontId="107" fillId="0" borderId="0" applyFont="0" applyFill="0" applyBorder="0" applyAlignment="0" applyProtection="0"/>
    <xf numFmtId="0" fontId="113" fillId="0" borderId="0" applyNumberFormat="0" applyFill="0" applyBorder="0" applyAlignment="0" applyProtection="0"/>
    <xf numFmtId="167"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3"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3" fontId="122" fillId="0" borderId="0" applyFont="0" applyFill="0" applyBorder="0" applyAlignment="0" applyProtection="0"/>
    <xf numFmtId="0" fontId="121" fillId="0" borderId="0" applyProtection="0"/>
    <xf numFmtId="0" fontId="5" fillId="0" borderId="0"/>
    <xf numFmtId="0" fontId="123" fillId="0" borderId="0" applyProtection="0"/>
    <xf numFmtId="0" fontId="5" fillId="58" borderId="26" applyNumberFormat="0" applyFont="0" applyAlignment="0" applyProtection="0"/>
    <xf numFmtId="0" fontId="123" fillId="0" borderId="0" applyProtection="0"/>
    <xf numFmtId="0" fontId="5"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5"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5" fillId="58" borderId="26" applyNumberFormat="0" applyFont="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23" fillId="0" borderId="0"/>
    <xf numFmtId="0" fontId="5" fillId="0" borderId="0" applyProtection="0"/>
    <xf numFmtId="0" fontId="5" fillId="0" borderId="0" applyProtection="0"/>
    <xf numFmtId="37"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43" fontId="2"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111" fillId="55" borderId="2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37"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0" fontId="115" fillId="42" borderId="25" applyNumberFormat="0" applyAlignment="0" applyProtection="0"/>
    <xf numFmtId="0" fontId="5" fillId="0" borderId="0"/>
    <xf numFmtId="0" fontId="5" fillId="0" borderId="0"/>
    <xf numFmtId="0" fontId="2" fillId="0" borderId="0"/>
    <xf numFmtId="0" fontId="5" fillId="58" borderId="26" applyNumberFormat="0" applyFont="0" applyAlignment="0" applyProtection="0"/>
    <xf numFmtId="0" fontId="118" fillId="55" borderId="27"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19" fillId="0" borderId="28" applyNumberFormat="0" applyFill="0" applyAlignment="0" applyProtection="0"/>
    <xf numFmtId="0" fontId="5"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applyProtection="0"/>
    <xf numFmtId="0" fontId="5" fillId="0" borderId="0" applyProtection="0"/>
    <xf numFmtId="0" fontId="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24" fillId="0" borderId="0"/>
    <xf numFmtId="0" fontId="124" fillId="0" borderId="0"/>
    <xf numFmtId="0" fontId="124" fillId="0" borderId="0"/>
    <xf numFmtId="0" fontId="124" fillId="0" borderId="0"/>
    <xf numFmtId="0" fontId="124" fillId="0" borderId="0"/>
    <xf numFmtId="0" fontId="124" fillId="0" borderId="0"/>
    <xf numFmtId="9" fontId="1" fillId="0" borderId="0" applyFont="0" applyFill="0" applyBorder="0" applyAlignment="0" applyProtection="0"/>
  </cellStyleXfs>
  <cellXfs count="39">
    <xf numFmtId="0" fontId="0" fillId="0" borderId="0" xfId="0"/>
    <xf numFmtId="0" fontId="5" fillId="0" borderId="0" xfId="200"/>
    <xf numFmtId="0" fontId="12" fillId="0" borderId="0" xfId="200" applyFont="1"/>
    <xf numFmtId="0" fontId="14" fillId="0" borderId="0" xfId="200" applyFont="1"/>
    <xf numFmtId="0" fontId="5" fillId="4" borderId="0" xfId="200" applyFill="1"/>
    <xf numFmtId="0" fontId="38" fillId="0" borderId="0" xfId="200" applyFont="1" applyAlignment="1">
      <alignment vertical="top" wrapText="1"/>
    </xf>
    <xf numFmtId="0" fontId="13" fillId="0" borderId="2" xfId="200" applyFont="1" applyBorder="1" applyAlignment="1">
      <alignment horizontal="center"/>
    </xf>
    <xf numFmtId="0" fontId="15" fillId="0" borderId="0" xfId="200" applyFont="1" applyAlignment="1">
      <alignment horizontal="center"/>
    </xf>
    <xf numFmtId="0" fontId="15" fillId="0" borderId="0" xfId="200" applyFont="1" applyAlignment="1">
      <alignment horizontal="right"/>
    </xf>
    <xf numFmtId="0" fontId="14" fillId="0" borderId="0" xfId="200" applyFont="1" applyAlignment="1">
      <alignment horizontal="center"/>
    </xf>
    <xf numFmtId="0" fontId="14" fillId="4" borderId="0" xfId="200" applyFont="1" applyFill="1" applyAlignment="1">
      <alignment vertical="top" wrapText="1"/>
    </xf>
    <xf numFmtId="0" fontId="14" fillId="4" borderId="0" xfId="200" applyFont="1" applyFill="1" applyAlignment="1">
      <alignment horizontal="center" vertical="top"/>
    </xf>
    <xf numFmtId="165" fontId="14" fillId="4" borderId="0" xfId="2" applyNumberFormat="1" applyFont="1" applyFill="1" applyBorder="1" applyAlignment="1" applyProtection="1">
      <alignment horizontal="right" vertical="top" wrapText="1"/>
    </xf>
    <xf numFmtId="0" fontId="14" fillId="4" borderId="0" xfId="2" applyNumberFormat="1" applyFont="1" applyFill="1" applyBorder="1" applyAlignment="1" applyProtection="1">
      <alignment horizontal="center" vertical="top" wrapText="1"/>
    </xf>
    <xf numFmtId="0" fontId="14" fillId="4" borderId="0" xfId="200" applyFont="1" applyFill="1"/>
    <xf numFmtId="0" fontId="14" fillId="0" borderId="0" xfId="200" applyFont="1" applyAlignment="1">
      <alignment vertical="top" wrapText="1"/>
    </xf>
    <xf numFmtId="0" fontId="14" fillId="0" borderId="0" xfId="200" applyFont="1" applyAlignment="1">
      <alignment horizontal="center" vertical="top"/>
    </xf>
    <xf numFmtId="165" fontId="14" fillId="0" borderId="0" xfId="2" applyNumberFormat="1" applyFont="1" applyFill="1" applyBorder="1" applyAlignment="1" applyProtection="1">
      <alignment horizontal="right" vertical="top" wrapText="1"/>
    </xf>
    <xf numFmtId="0" fontId="14" fillId="0" borderId="0" xfId="2" applyNumberFormat="1" applyFont="1" applyFill="1" applyBorder="1" applyAlignment="1" applyProtection="1">
      <alignment horizontal="center" vertical="top" wrapText="1"/>
    </xf>
    <xf numFmtId="0" fontId="14" fillId="0" borderId="0" xfId="200" applyFont="1" applyAlignment="1">
      <alignment horizontal="justify" vertical="top" wrapText="1"/>
    </xf>
    <xf numFmtId="165" fontId="43" fillId="0" borderId="0" xfId="2" applyNumberFormat="1" applyFont="1" applyFill="1" applyBorder="1" applyAlignment="1" applyProtection="1">
      <alignment horizontal="right" vertical="top" wrapText="1"/>
    </xf>
    <xf numFmtId="0" fontId="14" fillId="0" borderId="0" xfId="16" applyFont="1"/>
    <xf numFmtId="0" fontId="43" fillId="0" borderId="0" xfId="200" applyFont="1" applyAlignment="1">
      <alignment horizontal="justify" vertical="top" wrapText="1"/>
    </xf>
    <xf numFmtId="0" fontId="14" fillId="0" borderId="2" xfId="200" applyFont="1" applyBorder="1"/>
    <xf numFmtId="0" fontId="43" fillId="0" borderId="0" xfId="200" applyFont="1" applyAlignment="1">
      <alignment vertical="top" wrapText="1"/>
    </xf>
    <xf numFmtId="0" fontId="43" fillId="0" borderId="0" xfId="200" applyFont="1" applyAlignment="1">
      <alignment horizontal="center" vertical="top"/>
    </xf>
    <xf numFmtId="0" fontId="13" fillId="0" borderId="0" xfId="200" applyFont="1" applyAlignment="1">
      <alignment horizontal="left" vertical="top" wrapText="1"/>
    </xf>
    <xf numFmtId="0" fontId="5" fillId="0" borderId="2" xfId="200" applyBorder="1"/>
    <xf numFmtId="0" fontId="14" fillId="0" borderId="2" xfId="200" applyFont="1" applyBorder="1" applyAlignment="1">
      <alignment horizontal="justify" vertical="top" wrapText="1"/>
    </xf>
    <xf numFmtId="165" fontId="14" fillId="0" borderId="0" xfId="2" quotePrefix="1" applyNumberFormat="1" applyFont="1" applyFill="1" applyBorder="1" applyAlignment="1" applyProtection="1">
      <alignment horizontal="right" vertical="top" wrapText="1"/>
    </xf>
    <xf numFmtId="165" fontId="14" fillId="0" borderId="0" xfId="2" applyNumberFormat="1" applyFont="1" applyFill="1" applyBorder="1" applyAlignment="1" applyProtection="1">
      <alignment horizontal="left" vertical="top" wrapText="1"/>
    </xf>
    <xf numFmtId="0" fontId="13" fillId="0" borderId="3" xfId="200" applyFont="1" applyBorder="1" applyAlignment="1">
      <alignment horizontal="left" vertical="top" wrapText="1"/>
    </xf>
    <xf numFmtId="0" fontId="12" fillId="0" borderId="0" xfId="200" applyFont="1" applyAlignment="1">
      <alignment horizontal="center"/>
    </xf>
    <xf numFmtId="17" fontId="12" fillId="0" borderId="0" xfId="200" quotePrefix="1" applyNumberFormat="1" applyFont="1" applyAlignment="1">
      <alignment horizontal="center"/>
    </xf>
    <xf numFmtId="0" fontId="13" fillId="0" borderId="0" xfId="200" applyFont="1" applyAlignment="1">
      <alignment horizontal="left" wrapText="1"/>
    </xf>
    <xf numFmtId="0" fontId="13" fillId="0" borderId="2" xfId="200" applyFont="1" applyBorder="1" applyAlignment="1">
      <alignment horizontal="left" wrapText="1"/>
    </xf>
    <xf numFmtId="0" fontId="14" fillId="0" borderId="0" xfId="200" applyFont="1" applyAlignment="1">
      <alignment horizontal="center"/>
    </xf>
    <xf numFmtId="0" fontId="14" fillId="0" borderId="2" xfId="200" applyFont="1" applyBorder="1" applyAlignment="1">
      <alignment horizontal="center"/>
    </xf>
    <xf numFmtId="0" fontId="13" fillId="0" borderId="0" xfId="200" applyFont="1" applyAlignment="1">
      <alignment horizontal="center"/>
    </xf>
  </cellXfs>
  <cellStyles count="2201">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ow r="75">
          <cell r="Q75">
            <v>4.0000000005591119E-6</v>
          </cell>
        </row>
      </sheetData>
      <sheetData sheetId="1">
        <row r="16">
          <cell r="D16">
            <v>105330</v>
          </cell>
        </row>
      </sheetData>
      <sheetData sheetId="2">
        <row r="5">
          <cell r="D5">
            <v>146652504</v>
          </cell>
        </row>
      </sheetData>
      <sheetData sheetId="3">
        <row r="4">
          <cell r="D4">
            <v>1915114</v>
          </cell>
        </row>
      </sheetData>
      <sheetData sheetId="4">
        <row r="3">
          <cell r="D3">
            <v>12369300.399938583</v>
          </cell>
        </row>
      </sheetData>
      <sheetData sheetId="5">
        <row r="3">
          <cell r="D3">
            <v>0</v>
          </cell>
        </row>
      </sheetData>
      <sheetData sheetId="6" refreshError="1"/>
      <sheetData sheetId="7">
        <row r="3">
          <cell r="A3" t="str">
            <v>411001</v>
          </cell>
        </row>
      </sheetData>
      <sheetData sheetId="8">
        <row r="3">
          <cell r="B3" t="str">
            <v>600719</v>
          </cell>
        </row>
      </sheetData>
      <sheetData sheetId="9">
        <row r="3">
          <cell r="D3">
            <v>0</v>
          </cell>
        </row>
      </sheetData>
      <sheetData sheetId="10">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60"/>
  <sheetViews>
    <sheetView tabSelected="1" topLeftCell="B1" zoomScale="90" zoomScaleNormal="90" zoomScaleSheetLayoutView="90" workbookViewId="0">
      <selection activeCell="G12" sqref="G12"/>
    </sheetView>
  </sheetViews>
  <sheetFormatPr defaultColWidth="9.140625" defaultRowHeight="12.75"/>
  <cols>
    <col min="1" max="1" width="13"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5" ht="20.25" customHeight="1">
      <c r="B1" s="32" t="s">
        <v>0</v>
      </c>
      <c r="C1" s="32"/>
      <c r="D1" s="32"/>
      <c r="E1" s="32"/>
      <c r="F1" s="32"/>
      <c r="G1" s="32"/>
      <c r="H1" s="32"/>
      <c r="I1" s="32"/>
      <c r="J1" s="32"/>
      <c r="K1" s="32"/>
      <c r="L1" s="32"/>
    </row>
    <row r="2" spans="2:15" ht="18.75" customHeight="1">
      <c r="B2" s="32" t="s">
        <v>45</v>
      </c>
      <c r="C2" s="32"/>
      <c r="D2" s="32"/>
      <c r="E2" s="32"/>
      <c r="F2" s="32"/>
      <c r="G2" s="32"/>
      <c r="H2" s="32"/>
      <c r="I2" s="32"/>
      <c r="J2" s="32"/>
      <c r="K2" s="32"/>
      <c r="L2" s="32"/>
      <c r="M2" s="2"/>
      <c r="N2" s="2"/>
      <c r="O2" s="2"/>
    </row>
    <row r="3" spans="2:15" ht="18.75" customHeight="1">
      <c r="B3" s="32" t="s">
        <v>49</v>
      </c>
      <c r="C3" s="32"/>
      <c r="D3" s="32"/>
      <c r="E3" s="32"/>
      <c r="F3" s="32"/>
      <c r="G3" s="32"/>
      <c r="H3" s="32"/>
      <c r="I3" s="32"/>
      <c r="J3" s="32"/>
      <c r="K3" s="32"/>
      <c r="L3" s="32"/>
    </row>
    <row r="4" spans="2:15" ht="18.75" customHeight="1">
      <c r="B4" s="33" t="str">
        <f>G7&amp;" 2023"</f>
        <v>October 2023</v>
      </c>
      <c r="C4" s="33"/>
      <c r="D4" s="33"/>
      <c r="E4" s="33"/>
      <c r="F4" s="33"/>
      <c r="G4" s="33"/>
      <c r="H4" s="33"/>
      <c r="I4" s="33"/>
      <c r="J4" s="33"/>
      <c r="K4" s="33"/>
      <c r="L4" s="33"/>
    </row>
    <row r="5" spans="2:15" s="3" customFormat="1" ht="15.75">
      <c r="B5" s="38" t="s">
        <v>1</v>
      </c>
      <c r="C5" s="38"/>
      <c r="D5" s="38"/>
      <c r="E5" s="38"/>
      <c r="F5" s="38"/>
      <c r="G5" s="38"/>
      <c r="H5" s="38"/>
      <c r="I5" s="38"/>
      <c r="J5" s="38"/>
      <c r="K5" s="38"/>
      <c r="L5" s="38"/>
    </row>
    <row r="6" spans="2:15" s="3" customFormat="1" ht="15"/>
    <row r="7" spans="2:15" s="3" customFormat="1" ht="22.5" customHeight="1">
      <c r="G7" s="6" t="s">
        <v>50</v>
      </c>
      <c r="L7" s="6" t="str">
        <f>B4&amp;" YEAR-TO-DATE"</f>
        <v>October 2023 YEAR-TO-DATE</v>
      </c>
    </row>
    <row r="8" spans="2:15" s="3" customFormat="1" ht="46.5" customHeight="1">
      <c r="K8" s="9"/>
    </row>
    <row r="9" spans="2:15" s="3" customFormat="1" ht="15">
      <c r="B9" s="34" t="s">
        <v>18</v>
      </c>
      <c r="C9" s="9" t="s">
        <v>10</v>
      </c>
      <c r="D9" s="36" t="s">
        <v>28</v>
      </c>
      <c r="E9" s="36"/>
      <c r="F9" s="9"/>
      <c r="I9" s="36" t="s">
        <v>28</v>
      </c>
      <c r="J9" s="36"/>
      <c r="K9" s="9"/>
    </row>
    <row r="10" spans="2:15" s="3" customFormat="1" ht="17.25" customHeight="1">
      <c r="B10" s="35"/>
      <c r="C10" s="7" t="s">
        <v>11</v>
      </c>
      <c r="D10" s="37" t="s">
        <v>29</v>
      </c>
      <c r="E10" s="37"/>
      <c r="F10" s="9"/>
      <c r="G10" s="7" t="s">
        <v>12</v>
      </c>
      <c r="I10" s="37" t="s">
        <v>29</v>
      </c>
      <c r="J10" s="37"/>
      <c r="K10" s="9"/>
      <c r="L10" s="7" t="s">
        <v>12</v>
      </c>
    </row>
    <row r="11" spans="2:15" s="3" customFormat="1" ht="30.75" customHeight="1">
      <c r="D11" s="8" t="s">
        <v>13</v>
      </c>
      <c r="E11" s="8" t="s">
        <v>14</v>
      </c>
      <c r="F11" s="7"/>
      <c r="I11" s="8" t="s">
        <v>13</v>
      </c>
      <c r="J11" s="8" t="s">
        <v>14</v>
      </c>
    </row>
    <row r="12" spans="2:15" s="3" customFormat="1" ht="95.25" customHeight="1">
      <c r="B12" s="15" t="s">
        <v>30</v>
      </c>
      <c r="C12" s="16" t="s">
        <v>15</v>
      </c>
      <c r="D12" s="17">
        <v>-1.2</v>
      </c>
      <c r="E12" s="17" t="s">
        <v>61</v>
      </c>
      <c r="F12" s="18"/>
      <c r="G12" s="19" t="s">
        <v>60</v>
      </c>
      <c r="I12" s="17">
        <v>30.7</v>
      </c>
      <c r="J12" s="17">
        <v>0.8</v>
      </c>
      <c r="K12" s="18"/>
      <c r="L12" s="19" t="s">
        <v>62</v>
      </c>
    </row>
    <row r="13" spans="2:15" s="3" customFormat="1" ht="48" customHeight="1">
      <c r="B13" s="15" t="s">
        <v>31</v>
      </c>
      <c r="C13" s="16" t="s">
        <v>15</v>
      </c>
      <c r="D13" s="17">
        <v>1.4</v>
      </c>
      <c r="E13" s="17">
        <v>0.7</v>
      </c>
      <c r="F13" s="19"/>
      <c r="G13" s="19" t="s">
        <v>63</v>
      </c>
      <c r="H13" s="19"/>
      <c r="I13" s="17">
        <v>9.9</v>
      </c>
      <c r="J13" s="17">
        <v>0.5</v>
      </c>
      <c r="K13" s="19"/>
      <c r="L13" s="19" t="s">
        <v>63</v>
      </c>
    </row>
    <row r="14" spans="2:15" s="3" customFormat="1" ht="180" customHeight="1">
      <c r="B14" s="15" t="s">
        <v>32</v>
      </c>
      <c r="C14" s="16" t="s">
        <v>15</v>
      </c>
      <c r="D14" s="17">
        <v>-2.2000000000000002</v>
      </c>
      <c r="E14" s="17">
        <v>-2.8</v>
      </c>
      <c r="F14" s="19"/>
      <c r="G14" s="19" t="s">
        <v>64</v>
      </c>
      <c r="H14" s="19"/>
      <c r="I14" s="17">
        <v>-27</v>
      </c>
      <c r="J14" s="17">
        <v>-3.7</v>
      </c>
      <c r="K14" s="19"/>
      <c r="L14" s="19" t="s">
        <v>65</v>
      </c>
    </row>
    <row r="15" spans="2:15" s="3" customFormat="1" ht="131.25" customHeight="1">
      <c r="B15" s="15" t="s">
        <v>34</v>
      </c>
      <c r="C15" s="16" t="s">
        <v>15</v>
      </c>
      <c r="D15" s="20">
        <v>62.9</v>
      </c>
      <c r="E15" s="20">
        <v>12.8</v>
      </c>
      <c r="F15" s="22"/>
      <c r="G15" s="22" t="s">
        <v>66</v>
      </c>
      <c r="H15" s="19"/>
      <c r="I15" s="17">
        <v>39.799999999999997</v>
      </c>
      <c r="J15" s="17">
        <v>0.8</v>
      </c>
      <c r="K15" s="19"/>
      <c r="L15" s="22" t="s">
        <v>125</v>
      </c>
    </row>
    <row r="16" spans="2:15" s="3" customFormat="1" ht="174.75" customHeight="1">
      <c r="B16" s="15" t="s">
        <v>35</v>
      </c>
      <c r="C16" s="16" t="s">
        <v>15</v>
      </c>
      <c r="D16" s="17">
        <v>-27.5</v>
      </c>
      <c r="E16" s="17">
        <v>-33.799999999999997</v>
      </c>
      <c r="F16" s="19"/>
      <c r="G16" s="19" t="s">
        <v>67</v>
      </c>
      <c r="H16" s="19"/>
      <c r="I16" s="17">
        <v>-193.2</v>
      </c>
      <c r="J16" s="17">
        <v>-25.3</v>
      </c>
      <c r="K16" s="19"/>
      <c r="L16" s="19" t="s">
        <v>68</v>
      </c>
    </row>
    <row r="17" spans="2:12" s="3" customFormat="1" ht="129.75" customHeight="1">
      <c r="B17" s="15" t="s">
        <v>36</v>
      </c>
      <c r="C17" s="16" t="s">
        <v>15</v>
      </c>
      <c r="D17" s="17">
        <v>20.399999999999999</v>
      </c>
      <c r="E17" s="17">
        <v>14</v>
      </c>
      <c r="F17" s="19"/>
      <c r="G17" s="19" t="s">
        <v>69</v>
      </c>
      <c r="H17" s="19"/>
      <c r="I17" s="17">
        <v>92.5</v>
      </c>
      <c r="J17" s="17">
        <v>6.6</v>
      </c>
      <c r="K17" s="19"/>
      <c r="L17" s="19" t="s">
        <v>70</v>
      </c>
    </row>
    <row r="18" spans="2:12" s="23" customFormat="1" ht="124.5" customHeight="1">
      <c r="B18" s="15" t="s">
        <v>39</v>
      </c>
      <c r="C18" s="16" t="s">
        <v>15</v>
      </c>
      <c r="D18" s="17">
        <v>-15.1</v>
      </c>
      <c r="E18" s="17">
        <v>-21.4</v>
      </c>
      <c r="F18" s="19"/>
      <c r="G18" s="19" t="s">
        <v>71</v>
      </c>
      <c r="H18" s="19"/>
      <c r="I18" s="17">
        <v>11.8</v>
      </c>
      <c r="J18" s="17">
        <v>1.7</v>
      </c>
      <c r="K18" s="19"/>
      <c r="L18" s="19" t="s">
        <v>72</v>
      </c>
    </row>
    <row r="19" spans="2:12" s="21" customFormat="1" ht="78" customHeight="1">
      <c r="B19" s="15" t="s">
        <v>2</v>
      </c>
      <c r="C19" s="16" t="s">
        <v>15</v>
      </c>
      <c r="D19" s="17">
        <v>-2</v>
      </c>
      <c r="E19" s="17">
        <v>-1.8</v>
      </c>
      <c r="F19" s="19"/>
      <c r="G19" s="19" t="s">
        <v>73</v>
      </c>
      <c r="H19" s="19"/>
      <c r="I19" s="17">
        <v>25.3</v>
      </c>
      <c r="J19" s="17">
        <v>2.2000000000000002</v>
      </c>
      <c r="K19" s="19"/>
      <c r="L19" s="19" t="s">
        <v>59</v>
      </c>
    </row>
    <row r="20" spans="2:12" s="3" customFormat="1" ht="150" customHeight="1">
      <c r="B20" s="15" t="s">
        <v>3</v>
      </c>
      <c r="C20" s="16" t="s">
        <v>15</v>
      </c>
      <c r="D20" s="17">
        <v>7.1</v>
      </c>
      <c r="E20" s="17">
        <v>8</v>
      </c>
      <c r="F20" s="19"/>
      <c r="G20" s="19" t="s">
        <v>74</v>
      </c>
      <c r="H20" s="19"/>
      <c r="I20" s="17">
        <v>-0.13186672733991145</v>
      </c>
      <c r="J20" s="17">
        <v>-1.4844898667621648E-2</v>
      </c>
      <c r="K20" s="19"/>
      <c r="L20" s="19" t="s">
        <v>75</v>
      </c>
    </row>
    <row r="21" spans="2:12" ht="76.5" customHeight="1">
      <c r="B21" s="15" t="s">
        <v>4</v>
      </c>
      <c r="C21" s="16" t="s">
        <v>15</v>
      </c>
      <c r="D21" s="17">
        <v>1.4</v>
      </c>
      <c r="E21" s="17">
        <v>3.7</v>
      </c>
      <c r="F21" s="19"/>
      <c r="G21" s="19" t="s">
        <v>122</v>
      </c>
      <c r="H21" s="19"/>
      <c r="I21" s="17">
        <v>0.7</v>
      </c>
      <c r="J21" s="17">
        <v>0.2</v>
      </c>
      <c r="K21" s="19"/>
      <c r="L21" s="19" t="s">
        <v>123</v>
      </c>
    </row>
    <row r="22" spans="2:12" ht="90.75" customHeight="1">
      <c r="B22" s="15" t="s">
        <v>38</v>
      </c>
      <c r="C22" s="16" t="s">
        <v>15</v>
      </c>
      <c r="D22" s="17">
        <v>4.3</v>
      </c>
      <c r="E22" s="17">
        <v>9.4</v>
      </c>
      <c r="F22" s="19"/>
      <c r="G22" s="19" t="s">
        <v>56</v>
      </c>
      <c r="H22" s="19"/>
      <c r="I22" s="17">
        <v>32.299999999999997</v>
      </c>
      <c r="J22" s="17">
        <v>7</v>
      </c>
      <c r="K22" s="19"/>
      <c r="L22" s="19" t="s">
        <v>76</v>
      </c>
    </row>
    <row r="23" spans="2:12" ht="81.75" customHeight="1">
      <c r="B23" s="15" t="s">
        <v>6</v>
      </c>
      <c r="C23" s="16" t="s">
        <v>15</v>
      </c>
      <c r="D23" s="17">
        <v>-1.5</v>
      </c>
      <c r="E23" s="17">
        <v>-8.6</v>
      </c>
      <c r="F23" s="19"/>
      <c r="G23" s="19" t="s">
        <v>57</v>
      </c>
      <c r="H23" s="19"/>
      <c r="I23" s="17">
        <v>-2.2000000000000002</v>
      </c>
      <c r="J23" s="17">
        <v>-1.2</v>
      </c>
      <c r="K23" s="19"/>
      <c r="L23" s="19" t="s">
        <v>58</v>
      </c>
    </row>
    <row r="24" spans="2:12" ht="84" customHeight="1">
      <c r="B24" s="15" t="s">
        <v>5</v>
      </c>
      <c r="C24" s="16" t="s">
        <v>15</v>
      </c>
      <c r="D24" s="17">
        <v>-0.9</v>
      </c>
      <c r="E24" s="17">
        <v>-41.9</v>
      </c>
      <c r="F24" s="19"/>
      <c r="G24" s="19" t="s">
        <v>78</v>
      </c>
      <c r="H24" s="19"/>
      <c r="I24" s="17">
        <v>-10.5</v>
      </c>
      <c r="J24" s="17">
        <v>-43.1</v>
      </c>
      <c r="K24" s="19"/>
      <c r="L24" s="19" t="s">
        <v>77</v>
      </c>
    </row>
    <row r="25" spans="2:12" s="21" customFormat="1" ht="126.75" customHeight="1">
      <c r="B25" s="15" t="s">
        <v>20</v>
      </c>
      <c r="C25" s="16" t="s">
        <v>15</v>
      </c>
      <c r="D25" s="17">
        <v>-7.6</v>
      </c>
      <c r="E25" s="17">
        <v>-23.8</v>
      </c>
      <c r="F25" s="19"/>
      <c r="G25" s="19" t="s">
        <v>80</v>
      </c>
      <c r="H25" s="19"/>
      <c r="I25" s="17">
        <v>12.8</v>
      </c>
      <c r="J25" s="17">
        <v>4</v>
      </c>
      <c r="K25" s="19"/>
      <c r="L25" s="19" t="s">
        <v>79</v>
      </c>
    </row>
    <row r="26" spans="2:12" ht="64.5" customHeight="1">
      <c r="B26" s="15" t="s">
        <v>22</v>
      </c>
      <c r="C26" s="16" t="s">
        <v>15</v>
      </c>
      <c r="D26" s="17">
        <v>0.75217167000000273</v>
      </c>
      <c r="E26" s="17">
        <v>1.6523827537951785</v>
      </c>
      <c r="F26" s="19"/>
      <c r="G26" s="19" t="s">
        <v>52</v>
      </c>
      <c r="H26" s="19"/>
      <c r="I26" s="17">
        <v>-7.8204052200001115</v>
      </c>
      <c r="J26" s="17">
        <v>-1.8583248303977813</v>
      </c>
      <c r="K26" s="19"/>
      <c r="L26" s="19" t="s">
        <v>53</v>
      </c>
    </row>
    <row r="27" spans="2:12" ht="207.75" customHeight="1">
      <c r="B27" s="15" t="s">
        <v>23</v>
      </c>
      <c r="C27" s="16" t="s">
        <v>15</v>
      </c>
      <c r="D27" s="17">
        <v>14.804007886024166</v>
      </c>
      <c r="E27" s="17">
        <v>17.457291139947706</v>
      </c>
      <c r="F27" s="19"/>
      <c r="G27" s="19" t="s">
        <v>82</v>
      </c>
      <c r="H27" s="19"/>
      <c r="I27" s="17">
        <v>58.212814652429188</v>
      </c>
      <c r="J27" s="17">
        <v>7.6233710928757681</v>
      </c>
      <c r="K27" s="19"/>
      <c r="L27" s="19" t="s">
        <v>81</v>
      </c>
    </row>
    <row r="28" spans="2:12" ht="164.25" customHeight="1">
      <c r="B28" s="15" t="s">
        <v>24</v>
      </c>
      <c r="C28" s="16" t="s">
        <v>15</v>
      </c>
      <c r="D28" s="17">
        <v>22.1</v>
      </c>
      <c r="E28" s="17">
        <v>32</v>
      </c>
      <c r="F28" s="19"/>
      <c r="G28" s="19" t="s">
        <v>124</v>
      </c>
      <c r="H28" s="19"/>
      <c r="I28" s="17">
        <v>118.9</v>
      </c>
      <c r="J28" s="17">
        <v>19.2</v>
      </c>
      <c r="K28" s="19"/>
      <c r="L28" s="19" t="s">
        <v>83</v>
      </c>
    </row>
    <row r="29" spans="2:12" ht="140.25" customHeight="1">
      <c r="B29" s="15" t="s">
        <v>25</v>
      </c>
      <c r="C29" s="16" t="s">
        <v>15</v>
      </c>
      <c r="D29" s="17">
        <v>9.7142888421173694</v>
      </c>
      <c r="E29" s="17">
        <v>16.353259342518157</v>
      </c>
      <c r="F29" s="19"/>
      <c r="G29" s="19" t="s">
        <v>84</v>
      </c>
      <c r="H29" s="19"/>
      <c r="I29" s="17">
        <v>37.715034320704262</v>
      </c>
      <c r="J29" s="17">
        <v>6.5301110898523946</v>
      </c>
      <c r="K29" s="19"/>
      <c r="L29" s="19" t="s">
        <v>85</v>
      </c>
    </row>
    <row r="30" spans="2:12" s="21" customFormat="1" ht="151.5" customHeight="1">
      <c r="B30" s="15" t="s">
        <v>26</v>
      </c>
      <c r="C30" s="16" t="s">
        <v>15</v>
      </c>
      <c r="D30" s="17">
        <v>2.4</v>
      </c>
      <c r="E30" s="17">
        <v>9.3000000000000007</v>
      </c>
      <c r="F30" s="19"/>
      <c r="G30" s="19" t="s">
        <v>87</v>
      </c>
      <c r="H30" s="19"/>
      <c r="I30" s="17">
        <v>3.7</v>
      </c>
      <c r="J30" s="17">
        <v>1.7</v>
      </c>
      <c r="K30" s="19"/>
      <c r="L30" s="19" t="s">
        <v>86</v>
      </c>
    </row>
    <row r="31" spans="2:12" ht="54.75" customHeight="1">
      <c r="B31" s="15" t="s">
        <v>21</v>
      </c>
      <c r="C31" s="16" t="s">
        <v>15</v>
      </c>
      <c r="D31" s="17">
        <v>-7.1543386400000006</v>
      </c>
      <c r="E31" s="17" t="s">
        <v>19</v>
      </c>
      <c r="F31" s="19"/>
      <c r="G31" s="19" t="s">
        <v>88</v>
      </c>
      <c r="H31" s="19"/>
      <c r="I31" s="17">
        <v>-27.660396940000002</v>
      </c>
      <c r="J31" s="17" t="s">
        <v>19</v>
      </c>
      <c r="K31" s="19"/>
      <c r="L31" s="19" t="s">
        <v>89</v>
      </c>
    </row>
    <row r="32" spans="2:12" s="3" customFormat="1" ht="94.5" customHeight="1">
      <c r="B32" s="15" t="s">
        <v>7</v>
      </c>
      <c r="C32" s="16" t="s">
        <v>15</v>
      </c>
      <c r="D32" s="17">
        <v>8.3000000000000007</v>
      </c>
      <c r="E32" s="17">
        <v>2.8</v>
      </c>
      <c r="F32" s="19"/>
      <c r="G32" s="19" t="s">
        <v>90</v>
      </c>
      <c r="H32" s="19"/>
      <c r="I32" s="17">
        <v>-3.9</v>
      </c>
      <c r="J32" s="17">
        <v>-0.1</v>
      </c>
      <c r="K32" s="19"/>
      <c r="L32" s="19" t="s">
        <v>91</v>
      </c>
    </row>
    <row r="33" spans="2:19" s="3" customFormat="1" ht="54" customHeight="1">
      <c r="B33" s="15" t="s">
        <v>41</v>
      </c>
      <c r="C33" s="16" t="s">
        <v>15</v>
      </c>
      <c r="D33" s="17">
        <v>11.2</v>
      </c>
      <c r="E33" s="17" t="s">
        <v>19</v>
      </c>
      <c r="F33" s="19"/>
      <c r="G33" s="19" t="s">
        <v>92</v>
      </c>
      <c r="H33" s="19"/>
      <c r="I33" s="17">
        <v>55.6</v>
      </c>
      <c r="J33" s="17" t="s">
        <v>19</v>
      </c>
      <c r="K33" s="19"/>
      <c r="L33" s="19" t="s">
        <v>93</v>
      </c>
    </row>
    <row r="34" spans="2:19" s="3" customFormat="1" ht="79.5" customHeight="1">
      <c r="B34" s="15" t="s">
        <v>44</v>
      </c>
      <c r="C34" s="16" t="s">
        <v>15</v>
      </c>
      <c r="D34" s="17">
        <v>11</v>
      </c>
      <c r="E34" s="17" t="s">
        <v>19</v>
      </c>
      <c r="F34" s="19"/>
      <c r="G34" s="19" t="s">
        <v>94</v>
      </c>
      <c r="H34" s="19"/>
      <c r="I34" s="17">
        <v>54.5</v>
      </c>
      <c r="J34" s="17" t="s">
        <v>19</v>
      </c>
      <c r="K34" s="19"/>
      <c r="L34" s="19" t="s">
        <v>95</v>
      </c>
    </row>
    <row r="35" spans="2:19" s="3" customFormat="1" ht="91.5" customHeight="1">
      <c r="B35" s="24" t="s">
        <v>47</v>
      </c>
      <c r="C35" s="25" t="s">
        <v>15</v>
      </c>
      <c r="D35" s="20">
        <v>-1.3</v>
      </c>
      <c r="E35" s="20" t="s">
        <v>19</v>
      </c>
      <c r="F35" s="22"/>
      <c r="G35" s="22" t="s">
        <v>96</v>
      </c>
      <c r="H35" s="22"/>
      <c r="I35" s="20">
        <v>-9.6999999999999993</v>
      </c>
      <c r="J35" s="20" t="s">
        <v>19</v>
      </c>
      <c r="K35" s="19"/>
      <c r="L35" s="22" t="s">
        <v>97</v>
      </c>
    </row>
    <row r="36" spans="2:19" s="3" customFormat="1" ht="69" customHeight="1">
      <c r="B36" s="15" t="s">
        <v>8</v>
      </c>
      <c r="C36" s="16" t="s">
        <v>15</v>
      </c>
      <c r="D36" s="17">
        <v>-0.179667139</v>
      </c>
      <c r="E36" s="17" t="s">
        <v>19</v>
      </c>
      <c r="F36" s="19"/>
      <c r="G36" s="19" t="s">
        <v>40</v>
      </c>
      <c r="H36" s="19"/>
      <c r="I36" s="17">
        <v>-2.305099723999998</v>
      </c>
      <c r="J36" s="20">
        <v>-39.192400286255946</v>
      </c>
      <c r="K36" s="19"/>
      <c r="L36" s="19" t="s">
        <v>98</v>
      </c>
    </row>
    <row r="37" spans="2:19" s="21" customFormat="1" ht="17.25" customHeight="1">
      <c r="B37" s="31" t="s">
        <v>42</v>
      </c>
      <c r="C37" s="31"/>
      <c r="D37" s="31"/>
      <c r="E37" s="31"/>
      <c r="F37" s="31"/>
      <c r="G37" s="31"/>
      <c r="H37" s="31"/>
      <c r="I37" s="31"/>
      <c r="J37" s="31"/>
      <c r="K37" s="31"/>
      <c r="L37" s="31"/>
    </row>
    <row r="38" spans="2:19" s="21" customFormat="1" ht="3" customHeight="1">
      <c r="B38" s="26"/>
      <c r="C38" s="26"/>
      <c r="D38" s="26"/>
      <c r="E38" s="26"/>
      <c r="F38" s="26"/>
      <c r="G38" s="26"/>
      <c r="H38" s="26"/>
      <c r="I38" s="26"/>
      <c r="J38" s="26"/>
      <c r="K38" s="26"/>
      <c r="L38" s="26"/>
    </row>
    <row r="39" spans="2:19" s="21" customFormat="1" ht="82.5" customHeight="1">
      <c r="B39" s="15" t="s">
        <v>33</v>
      </c>
      <c r="C39" s="16" t="s">
        <v>17</v>
      </c>
      <c r="D39" s="17">
        <v>-30.9</v>
      </c>
      <c r="E39" s="17">
        <v>-15.1</v>
      </c>
      <c r="F39" s="19"/>
      <c r="G39" s="19" t="s">
        <v>100</v>
      </c>
      <c r="H39" s="19"/>
      <c r="I39" s="17">
        <v>-184.2</v>
      </c>
      <c r="J39" s="17">
        <v>-9.8000000000000007</v>
      </c>
      <c r="K39" s="19"/>
      <c r="L39" s="19" t="s">
        <v>99</v>
      </c>
    </row>
    <row r="40" spans="2:19" ht="98.25" customHeight="1">
      <c r="B40" s="15" t="s">
        <v>34</v>
      </c>
      <c r="C40" s="16" t="s">
        <v>17</v>
      </c>
      <c r="D40" s="17">
        <v>13.7</v>
      </c>
      <c r="E40" s="17">
        <v>19.899999999999999</v>
      </c>
      <c r="F40" s="19"/>
      <c r="G40" s="19" t="s">
        <v>119</v>
      </c>
      <c r="H40" s="19"/>
      <c r="I40" s="17">
        <v>114.5</v>
      </c>
      <c r="J40" s="17">
        <v>17.7</v>
      </c>
      <c r="K40" s="19"/>
      <c r="L40" s="19" t="s">
        <v>101</v>
      </c>
    </row>
    <row r="41" spans="2:19" ht="60" customHeight="1">
      <c r="B41" s="15" t="s">
        <v>35</v>
      </c>
      <c r="C41" s="16" t="s">
        <v>17</v>
      </c>
      <c r="D41" s="17">
        <v>-5.5</v>
      </c>
      <c r="E41" s="17">
        <v>-32.200000000000003</v>
      </c>
      <c r="F41" s="19"/>
      <c r="G41" s="19" t="s">
        <v>102</v>
      </c>
      <c r="H41" s="19"/>
      <c r="I41" s="17">
        <v>-25.1</v>
      </c>
      <c r="J41" s="17">
        <v>-13.4</v>
      </c>
      <c r="K41" s="19"/>
      <c r="L41" s="19" t="s">
        <v>103</v>
      </c>
    </row>
    <row r="42" spans="2:19" ht="42" customHeight="1">
      <c r="B42" s="15" t="s">
        <v>36</v>
      </c>
      <c r="C42" s="16" t="s">
        <v>17</v>
      </c>
      <c r="D42" s="17">
        <v>2.2000000000000002</v>
      </c>
      <c r="E42" s="17">
        <v>26</v>
      </c>
      <c r="F42" s="19"/>
      <c r="G42" s="19" t="s">
        <v>104</v>
      </c>
      <c r="H42" s="19"/>
      <c r="I42" s="17">
        <v>13</v>
      </c>
      <c r="J42" s="17">
        <v>17.100000000000001</v>
      </c>
      <c r="K42" s="19"/>
      <c r="L42" s="19" t="s">
        <v>105</v>
      </c>
    </row>
    <row r="43" spans="2:19" ht="44.25" customHeight="1">
      <c r="B43" s="15" t="s">
        <v>37</v>
      </c>
      <c r="C43" s="16" t="s">
        <v>17</v>
      </c>
      <c r="D43" s="17">
        <v>0.1</v>
      </c>
      <c r="E43" s="17">
        <v>8.6</v>
      </c>
      <c r="F43" s="19"/>
      <c r="G43" s="19" t="s">
        <v>40</v>
      </c>
      <c r="H43" s="19"/>
      <c r="I43" s="17">
        <v>1.3</v>
      </c>
      <c r="J43" s="17">
        <v>9.1999999999999993</v>
      </c>
      <c r="K43" s="19"/>
      <c r="L43" s="19" t="s">
        <v>106</v>
      </c>
    </row>
    <row r="44" spans="2:19" ht="101.25" customHeight="1">
      <c r="B44" s="15" t="s">
        <v>2</v>
      </c>
      <c r="C44" s="16" t="s">
        <v>17</v>
      </c>
      <c r="D44" s="17">
        <v>1.7</v>
      </c>
      <c r="E44" s="17">
        <v>17.2</v>
      </c>
      <c r="F44" s="19"/>
      <c r="G44" s="19" t="s">
        <v>107</v>
      </c>
      <c r="H44" s="19"/>
      <c r="I44" s="17">
        <v>6.8</v>
      </c>
      <c r="J44" s="17">
        <v>7.5</v>
      </c>
      <c r="K44" s="19"/>
      <c r="L44" s="19" t="s">
        <v>108</v>
      </c>
    </row>
    <row r="45" spans="2:19" ht="68.25" customHeight="1">
      <c r="B45" s="15" t="s">
        <v>3</v>
      </c>
      <c r="C45" s="16" t="s">
        <v>17</v>
      </c>
      <c r="D45" s="17">
        <v>2.8689280437108486</v>
      </c>
      <c r="E45" s="17">
        <v>12.411082962232683</v>
      </c>
      <c r="F45" s="19"/>
      <c r="G45" s="19" t="s">
        <v>54</v>
      </c>
      <c r="H45" s="19"/>
      <c r="I45" s="17">
        <v>25.144880749386346</v>
      </c>
      <c r="J45" s="17">
        <v>11.103281775185641</v>
      </c>
      <c r="K45" s="19"/>
      <c r="L45" s="19" t="s">
        <v>109</v>
      </c>
    </row>
    <row r="46" spans="2:19" ht="69" customHeight="1">
      <c r="B46" s="15" t="s">
        <v>4</v>
      </c>
      <c r="C46" s="16" t="s">
        <v>17</v>
      </c>
      <c r="D46" s="17">
        <v>-1.3</v>
      </c>
      <c r="E46" s="17">
        <v>-3.4</v>
      </c>
      <c r="F46" s="19"/>
      <c r="G46" s="19" t="s">
        <v>110</v>
      </c>
      <c r="H46" s="19"/>
      <c r="I46" s="17">
        <v>-0.6</v>
      </c>
      <c r="J46" s="17">
        <v>-0.2</v>
      </c>
      <c r="K46" s="19"/>
      <c r="L46" s="19" t="s">
        <v>111</v>
      </c>
    </row>
    <row r="47" spans="2:19" ht="51" customHeight="1">
      <c r="B47" s="15" t="s">
        <v>38</v>
      </c>
      <c r="C47" s="16" t="s">
        <v>17</v>
      </c>
      <c r="D47" s="17">
        <v>-0.1</v>
      </c>
      <c r="E47" s="17" t="s">
        <v>19</v>
      </c>
      <c r="F47" s="19"/>
      <c r="G47" s="19" t="s">
        <v>40</v>
      </c>
      <c r="H47" s="19"/>
      <c r="I47" s="17">
        <v>0.3</v>
      </c>
      <c r="J47" s="17">
        <v>-59.1</v>
      </c>
      <c r="K47" s="19"/>
      <c r="L47" s="19" t="s">
        <v>40</v>
      </c>
    </row>
    <row r="48" spans="2:19" s="27" customFormat="1" ht="62.25" customHeight="1">
      <c r="B48" s="15" t="s">
        <v>6</v>
      </c>
      <c r="C48" s="16" t="s">
        <v>17</v>
      </c>
      <c r="D48" s="17">
        <v>0</v>
      </c>
      <c r="E48" s="17">
        <v>97</v>
      </c>
      <c r="F48" s="19"/>
      <c r="G48" s="19" t="s">
        <v>40</v>
      </c>
      <c r="H48" s="19"/>
      <c r="I48" s="17">
        <v>-0.2</v>
      </c>
      <c r="J48" s="20">
        <v>-90.1</v>
      </c>
      <c r="K48" s="19"/>
      <c r="L48" s="19" t="s">
        <v>40</v>
      </c>
      <c r="M48" s="1"/>
      <c r="N48" s="1"/>
      <c r="O48" s="1"/>
      <c r="P48" s="1"/>
      <c r="Q48" s="1"/>
      <c r="R48" s="1"/>
      <c r="S48" s="1"/>
    </row>
    <row r="49" spans="2:37" ht="60" customHeight="1">
      <c r="B49" s="15" t="s">
        <v>5</v>
      </c>
      <c r="C49" s="16" t="s">
        <v>17</v>
      </c>
      <c r="D49" s="17">
        <v>0.2</v>
      </c>
      <c r="E49" s="17">
        <v>25.9</v>
      </c>
      <c r="F49" s="19"/>
      <c r="G49" s="19" t="s">
        <v>40</v>
      </c>
      <c r="H49" s="19"/>
      <c r="I49" s="17">
        <v>1</v>
      </c>
      <c r="J49" s="17">
        <v>13.9</v>
      </c>
      <c r="K49" s="19"/>
      <c r="L49" s="19" t="s">
        <v>112</v>
      </c>
    </row>
    <row r="50" spans="2:37" s="21" customFormat="1" ht="48.75" customHeight="1">
      <c r="B50" s="15" t="s">
        <v>20</v>
      </c>
      <c r="C50" s="16" t="s">
        <v>17</v>
      </c>
      <c r="D50" s="17">
        <v>0</v>
      </c>
      <c r="E50" s="17" t="s">
        <v>46</v>
      </c>
      <c r="F50" s="19"/>
      <c r="G50" s="19" t="s">
        <v>16</v>
      </c>
      <c r="H50" s="19"/>
      <c r="I50" s="17">
        <v>0</v>
      </c>
      <c r="J50" s="17" t="s">
        <v>46</v>
      </c>
      <c r="K50" s="19"/>
      <c r="L50" s="19" t="s">
        <v>16</v>
      </c>
    </row>
    <row r="51" spans="2:37" ht="42" customHeight="1">
      <c r="B51" s="15" t="s">
        <v>22</v>
      </c>
      <c r="C51" s="16" t="s">
        <v>17</v>
      </c>
      <c r="D51" s="17">
        <v>0</v>
      </c>
      <c r="E51" s="17" t="s">
        <v>46</v>
      </c>
      <c r="F51" s="19"/>
      <c r="G51" s="19" t="s">
        <v>16</v>
      </c>
      <c r="H51" s="19"/>
      <c r="I51" s="17">
        <v>0</v>
      </c>
      <c r="J51" s="17" t="s">
        <v>46</v>
      </c>
      <c r="K51" s="19"/>
      <c r="L51" s="19" t="s">
        <v>16</v>
      </c>
    </row>
    <row r="52" spans="2:37" ht="72.75" customHeight="1">
      <c r="B52" s="15" t="s">
        <v>23</v>
      </c>
      <c r="C52" s="16" t="s">
        <v>17</v>
      </c>
      <c r="D52" s="17">
        <v>3.7</v>
      </c>
      <c r="E52" s="17">
        <v>36.799999999999997</v>
      </c>
      <c r="F52" s="19"/>
      <c r="G52" s="19" t="s">
        <v>113</v>
      </c>
      <c r="H52" s="19"/>
      <c r="I52" s="17">
        <v>-4.9000000000000004</v>
      </c>
      <c r="J52" s="17">
        <v>-8.3000000000000007</v>
      </c>
      <c r="K52" s="19"/>
      <c r="L52" s="19" t="s">
        <v>118</v>
      </c>
    </row>
    <row r="53" spans="2:37" ht="74.25" customHeight="1">
      <c r="B53" s="15" t="s">
        <v>24</v>
      </c>
      <c r="C53" s="16" t="s">
        <v>17</v>
      </c>
      <c r="D53" s="17">
        <v>10.5</v>
      </c>
      <c r="E53" s="17">
        <v>64.875801718312616</v>
      </c>
      <c r="F53" s="19"/>
      <c r="G53" s="19" t="s">
        <v>55</v>
      </c>
      <c r="H53" s="19"/>
      <c r="I53" s="17">
        <v>48.73930491198594</v>
      </c>
      <c r="J53" s="17">
        <v>45.220721768934943</v>
      </c>
      <c r="K53" s="19"/>
      <c r="L53" s="19" t="s">
        <v>114</v>
      </c>
    </row>
    <row r="54" spans="2:37" ht="58.5" customHeight="1">
      <c r="B54" s="15" t="s">
        <v>25</v>
      </c>
      <c r="C54" s="16" t="s">
        <v>17</v>
      </c>
      <c r="D54" s="17">
        <v>2.6675578564760363</v>
      </c>
      <c r="E54" s="17">
        <v>26.100093871863798</v>
      </c>
      <c r="F54" s="19"/>
      <c r="G54" s="19" t="s">
        <v>115</v>
      </c>
      <c r="H54" s="19"/>
      <c r="I54" s="17">
        <v>5.331995046856207</v>
      </c>
      <c r="J54" s="17">
        <v>5.8759999779917989</v>
      </c>
      <c r="K54" s="19"/>
      <c r="L54" s="19" t="s">
        <v>116</v>
      </c>
    </row>
    <row r="55" spans="2:37" s="21" customFormat="1" ht="42" customHeight="1">
      <c r="B55" s="15" t="s">
        <v>26</v>
      </c>
      <c r="C55" s="16" t="s">
        <v>17</v>
      </c>
      <c r="D55" s="17">
        <v>0.4</v>
      </c>
      <c r="E55" s="17">
        <v>74.8</v>
      </c>
      <c r="F55" s="19"/>
      <c r="G55" s="19" t="s">
        <v>48</v>
      </c>
      <c r="H55" s="19"/>
      <c r="I55" s="17">
        <v>1</v>
      </c>
      <c r="J55" s="20">
        <v>69.900000000000006</v>
      </c>
      <c r="K55" s="19"/>
      <c r="L55" s="19" t="s">
        <v>117</v>
      </c>
    </row>
    <row r="56" spans="2:37" s="27" customFormat="1" ht="15.75" customHeight="1">
      <c r="B56" s="28"/>
      <c r="C56" s="28"/>
      <c r="D56" s="28"/>
      <c r="E56" s="28"/>
      <c r="F56" s="28"/>
      <c r="G56" s="28"/>
      <c r="H56" s="28"/>
      <c r="I56" s="28"/>
      <c r="J56" s="28"/>
      <c r="K56" s="28"/>
      <c r="L56" s="28"/>
    </row>
    <row r="57" spans="2:37" s="4" customFormat="1" ht="15.75" hidden="1" customHeight="1">
      <c r="B57" s="10" t="s">
        <v>43</v>
      </c>
      <c r="C57" s="11"/>
      <c r="D57" s="12"/>
      <c r="E57" s="12"/>
      <c r="F57" s="13"/>
      <c r="G57" s="10"/>
      <c r="H57" s="14"/>
      <c r="I57" s="12"/>
      <c r="J57" s="12"/>
      <c r="K57" s="14"/>
      <c r="L57" s="10"/>
    </row>
    <row r="58" spans="2:37" ht="193.5" customHeight="1">
      <c r="B58" s="15" t="s">
        <v>27</v>
      </c>
      <c r="C58" s="16" t="s">
        <v>15</v>
      </c>
      <c r="D58" s="17">
        <v>-61.2</v>
      </c>
      <c r="E58" s="17">
        <v>-7.5</v>
      </c>
      <c r="F58" s="18"/>
      <c r="G58" s="19" t="s">
        <v>126</v>
      </c>
      <c r="H58" s="3"/>
      <c r="I58" s="17">
        <v>-30.7</v>
      </c>
      <c r="J58" s="17">
        <v>-0.5</v>
      </c>
      <c r="K58" s="3"/>
      <c r="L58" s="19" t="s">
        <v>51</v>
      </c>
    </row>
    <row r="59" spans="2:37" ht="122.25" customHeight="1">
      <c r="B59" s="15" t="s">
        <v>9</v>
      </c>
      <c r="C59" s="16" t="s">
        <v>15</v>
      </c>
      <c r="D59" s="29">
        <v>-110</v>
      </c>
      <c r="E59" s="29">
        <v>-54.4</v>
      </c>
      <c r="F59" s="18"/>
      <c r="G59" s="30" t="s">
        <v>120</v>
      </c>
      <c r="H59" s="3"/>
      <c r="I59" s="29">
        <v>-80.7</v>
      </c>
      <c r="J59" s="29">
        <v>-3.5</v>
      </c>
      <c r="K59" s="18"/>
      <c r="L59" s="30" t="s">
        <v>121</v>
      </c>
    </row>
    <row r="60" spans="2:37" s="4" customFormat="1" ht="20.25">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4"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9" ma:contentTypeDescription="Create a new document." ma:contentTypeScope="" ma:versionID="4bc6ae92d7240d63533ea0419c3c20c9">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702671ac6e9fed6d09fe5fa65a477e1e"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D55E31C-71AC-4CAD-A815-2E52BC7F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3.xml><?xml version="1.0" encoding="utf-8"?>
<ds:datastoreItem xmlns:ds="http://schemas.openxmlformats.org/officeDocument/2006/customXml" ds:itemID="{D7B46519-1222-417B-AFBB-320833C037F3}">
  <ds:schemaRefs>
    <ds:schemaRef ds:uri="http://schemas.microsoft.com/sharepoint/v3"/>
    <ds:schemaRef ds:uri="http://schemas.openxmlformats.org/package/2006/metadata/core-properties"/>
    <ds:schemaRef ds:uri="http://www.w3.org/XML/1998/namespace"/>
    <ds:schemaRef ds:uri="http://schemas.microsoft.com/office/2006/metadata/properties"/>
    <ds:schemaRef ds:uri="b744059a-dda4-4d13-a15e-0cb4ec0c00fd"/>
    <ds:schemaRef ds:uri="http://schemas.microsoft.com/office/2006/documentManagement/types"/>
    <ds:schemaRef ds:uri="http://purl.org/dc/elements/1.1/"/>
    <ds:schemaRef ds:uri="http://purl.org/dc/dcmitype/"/>
    <ds:schemaRef ds:uri="http://schemas.microsoft.com/office/infopath/2007/PartnerControls"/>
    <ds:schemaRef ds:uri="fe97d989-a83a-4cdf-af58-f60dd313a20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2023-11-27T16:32:40Z</cp:lastPrinted>
  <dcterms:created xsi:type="dcterms:W3CDTF">2010-11-10T18:39:35Z</dcterms:created>
  <dcterms:modified xsi:type="dcterms:W3CDTF">2023-11-27T18:22:49Z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