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8240" windowHeight="11820"/>
  </bookViews>
  <sheets>
    <sheet name="Sheet1" sheetId="1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O28" i="1" l="1"/>
  <c r="N28" i="1"/>
  <c r="O27" i="1"/>
  <c r="N27" i="1"/>
  <c r="L29" i="1"/>
  <c r="K29" i="1"/>
  <c r="I29" i="1"/>
  <c r="H29" i="1"/>
  <c r="F29" i="1"/>
  <c r="E29" i="1"/>
  <c r="C29" i="1"/>
  <c r="B29" i="1"/>
  <c r="M24" i="1"/>
  <c r="L24" i="1"/>
  <c r="K24" i="1"/>
  <c r="J24" i="1"/>
  <c r="I24" i="1"/>
  <c r="H24" i="1"/>
  <c r="O23" i="1"/>
  <c r="N23" i="1"/>
  <c r="E24" i="1"/>
  <c r="D22" i="1"/>
  <c r="N22" i="1"/>
  <c r="F24" i="1"/>
  <c r="G24" i="1" s="1"/>
  <c r="O21" i="1"/>
  <c r="B24" i="1"/>
  <c r="M19" i="1"/>
  <c r="L19" i="1"/>
  <c r="K19" i="1"/>
  <c r="J19" i="1"/>
  <c r="I19" i="1"/>
  <c r="H19" i="1"/>
  <c r="O18" i="1"/>
  <c r="N18" i="1"/>
  <c r="O17" i="1"/>
  <c r="E19" i="1"/>
  <c r="D17" i="1"/>
  <c r="N17" i="1"/>
  <c r="F19" i="1"/>
  <c r="O16" i="1"/>
  <c r="B19" i="1"/>
  <c r="O11" i="1"/>
  <c r="N11" i="1"/>
  <c r="O10" i="1"/>
  <c r="N10" i="1"/>
  <c r="L12" i="1"/>
  <c r="K12" i="1"/>
  <c r="I12" i="1"/>
  <c r="H12" i="1"/>
  <c r="F12" i="1"/>
  <c r="E12" i="1"/>
  <c r="C12" i="1"/>
  <c r="B12" i="1"/>
  <c r="M7" i="1"/>
  <c r="L7" i="1"/>
  <c r="K7" i="1"/>
  <c r="J7" i="1"/>
  <c r="I7" i="1"/>
  <c r="H7" i="1"/>
  <c r="E7" i="1"/>
  <c r="O6" i="1"/>
  <c r="N6" i="1"/>
  <c r="C7" i="1"/>
  <c r="D7" i="1" s="1"/>
  <c r="N5" i="1"/>
  <c r="F7" i="1"/>
  <c r="O4" i="1"/>
  <c r="B7" i="1"/>
  <c r="O19" i="1" l="1"/>
  <c r="G19" i="1"/>
  <c r="P4" i="1"/>
  <c r="N4" i="1"/>
  <c r="N7" i="1" s="1"/>
  <c r="O5" i="1"/>
  <c r="O7" i="1" s="1"/>
  <c r="D4" i="1"/>
  <c r="N9" i="1"/>
  <c r="N12" i="1" s="1"/>
  <c r="D16" i="1"/>
  <c r="N16" i="1"/>
  <c r="N19" i="1" s="1"/>
  <c r="G17" i="1"/>
  <c r="C19" i="1"/>
  <c r="D19" i="1" s="1"/>
  <c r="D21" i="1"/>
  <c r="N21" i="1"/>
  <c r="N24" i="1" s="1"/>
  <c r="G22" i="1"/>
  <c r="O22" i="1"/>
  <c r="O24" i="1" s="1"/>
  <c r="P24" i="1" s="1"/>
  <c r="C24" i="1"/>
  <c r="D24" i="1" s="1"/>
  <c r="N26" i="1"/>
  <c r="N29" i="1" s="1"/>
  <c r="G4" i="1"/>
  <c r="O9" i="1"/>
  <c r="O12" i="1" s="1"/>
  <c r="G16" i="1"/>
  <c r="G21" i="1"/>
  <c r="O26" i="1"/>
  <c r="O29" i="1" s="1"/>
  <c r="P16" i="1" l="1"/>
  <c r="P21" i="1"/>
  <c r="P19" i="1"/>
</calcChain>
</file>

<file path=xl/sharedStrings.xml><?xml version="1.0" encoding="utf-8"?>
<sst xmlns="http://schemas.openxmlformats.org/spreadsheetml/2006/main" count="209" uniqueCount="35">
  <si>
    <t xml:space="preserve">  FEDERALLY FUNDED </t>
  </si>
  <si>
    <t>FIRST QUARTER (JANUARY-MARCH)                                                                                                                                                                                                 (in millions)</t>
  </si>
  <si>
    <t>SECOND QUARTER (APRIL-JUNE)                                                                                                                                                                                                 (in millions)</t>
  </si>
  <si>
    <t>TOTAL (JULY-SEPTEMBER)                                                                                                                                                                                                 (in millions)</t>
  </si>
  <si>
    <t>TOTAL (OCTOBER-DECEMBER)                                                                                                                                                                                                 (in millions)</t>
  </si>
  <si>
    <t>CUMULATIVE (JANUARY-JUNE 2011)                                                                                                                                                                                                 (in millions)</t>
  </si>
  <si>
    <t>DBE Participation Goal: 17%</t>
  </si>
  <si>
    <t>Total  Awards</t>
  </si>
  <si>
    <t>Total DBE Awards</t>
  </si>
  <si>
    <t>DBE Participation (%)</t>
  </si>
  <si>
    <t xml:space="preserve">Construction </t>
  </si>
  <si>
    <t xml:space="preserve">Professional Services </t>
  </si>
  <si>
    <t>Other</t>
  </si>
  <si>
    <t>TOTAL</t>
  </si>
  <si>
    <t>16%*</t>
  </si>
  <si>
    <t>Additional MWBE Participation:</t>
  </si>
  <si>
    <t>Total MWBE Awards</t>
  </si>
  <si>
    <t xml:space="preserve">Total  </t>
  </si>
  <si>
    <t>STATE FUNDED</t>
  </si>
  <si>
    <t>TOTAL (JANUARY-MARCH)                                                                                                                                                                                                 (in millions)</t>
  </si>
  <si>
    <t>TOTAL (APRIL-JUNE)                                                                                                                                                                                                 (in millions)</t>
  </si>
  <si>
    <t>TOTAL (JANUARY-JUNE)                                                                                                                                                                                                 (in millions)</t>
  </si>
  <si>
    <t>MBE Participation Goal: 10%</t>
  </si>
  <si>
    <t>Total MBE Awards</t>
  </si>
  <si>
    <t>MBE Participation (%)</t>
  </si>
  <si>
    <t>Professional Services</t>
  </si>
  <si>
    <t>WBE Participation Goal: 5%</t>
  </si>
  <si>
    <t>Total WBE Awards</t>
  </si>
  <si>
    <t>WBE Participation (%)</t>
  </si>
  <si>
    <t>Additional DBE Participation:</t>
  </si>
  <si>
    <t>Total Awards</t>
  </si>
  <si>
    <t xml:space="preserve">Additional DBE Participation Total </t>
  </si>
  <si>
    <t>18%*</t>
  </si>
  <si>
    <t>* This percentage includes a prime contract awarded to John P. Picone, Inc, in the amount of $13.8 million.</t>
  </si>
  <si>
    <t xml:space="preserve"> Due to  the scope of work and limited opportunities for DBEs, the 17% DBE goal was reduced to 6.2%.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</si>
</sst>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_(&quot;$&quot;* #,##0.0_);_(&quot;$&quot;* \(#,##0.0\);_(&quot;$&quot;* &quot;-&quot;??_);_(@_)"/>
    <numFmt numFmtId="165" formatCode="_(&quot;$&quot;* #,##0.0_);_(&quot;$&quot;* \(#,##0.0\);_(&quot;$&quot;* &quot;-&quot;?_);_(@_)"/>
    <numFmt numFmtId="166" formatCode="0.0%"/>
    <numFmt numFmtId="167" formatCode="&quot;$&quot;#,##0.0"/>
    <numFmt numFmtId="168" formatCode="&quot;$&quot;#,##0.00"/>
  </numFmts>
  <fonts count="6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</cellStyleXfs>
  <cellXfs count="90">
    <xf numFmtId="0" fontId="0" fillId="0" borderId="0" xfId="0"/>
    <xf numFmtId="0" fontId="3" fillId="0" borderId="1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9" xfId="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horizontal="right"/>
    </xf>
    <xf numFmtId="164" fontId="2" fillId="0" borderId="14" xfId="3" applyNumberFormat="1" applyFont="1" applyFill="1" applyBorder="1"/>
    <xf numFmtId="9" fontId="2" fillId="0" borderId="14" xfId="2" applyNumberFormat="1" applyFont="1" applyFill="1" applyBorder="1"/>
    <xf numFmtId="165" fontId="2" fillId="0" borderId="15" xfId="1" applyNumberFormat="1" applyFont="1" applyFill="1" applyBorder="1"/>
    <xf numFmtId="9" fontId="2" fillId="0" borderId="14" xfId="0" applyNumberFormat="1" applyFont="1" applyFill="1" applyBorder="1"/>
    <xf numFmtId="164" fontId="2" fillId="0" borderId="16" xfId="3" applyNumberFormat="1" applyFont="1" applyFill="1" applyBorder="1"/>
    <xf numFmtId="166" fontId="2" fillId="0" borderId="14" xfId="0" applyNumberFormat="1" applyFont="1" applyFill="1" applyBorder="1"/>
    <xf numFmtId="0" fontId="3" fillId="0" borderId="17" xfId="2" applyFont="1" applyFill="1" applyBorder="1" applyAlignment="1">
      <alignment horizontal="right" vertical="center"/>
    </xf>
    <xf numFmtId="164" fontId="2" fillId="0" borderId="18" xfId="3" applyNumberFormat="1" applyFont="1" applyFill="1" applyBorder="1"/>
    <xf numFmtId="164" fontId="2" fillId="0" borderId="19" xfId="3" applyNumberFormat="1" applyFont="1" applyFill="1" applyBorder="1"/>
    <xf numFmtId="9" fontId="3" fillId="0" borderId="20" xfId="2" applyNumberFormat="1" applyFont="1" applyFill="1" applyBorder="1"/>
    <xf numFmtId="165" fontId="2" fillId="0" borderId="19" xfId="1" applyNumberFormat="1" applyFont="1" applyFill="1" applyBorder="1"/>
    <xf numFmtId="9" fontId="3" fillId="0" borderId="19" xfId="0" applyNumberFormat="1" applyFont="1" applyFill="1" applyBorder="1" applyAlignment="1">
      <alignment horizontal="right"/>
    </xf>
    <xf numFmtId="164" fontId="2" fillId="0" borderId="21" xfId="3" applyNumberFormat="1" applyFont="1" applyFill="1" applyBorder="1"/>
    <xf numFmtId="164" fontId="2" fillId="0" borderId="20" xfId="3" applyNumberFormat="1" applyFont="1" applyFill="1" applyBorder="1"/>
    <xf numFmtId="166" fontId="3" fillId="0" borderId="20" xfId="0" applyNumberFormat="1" applyFont="1" applyFill="1" applyBorder="1"/>
    <xf numFmtId="9" fontId="3" fillId="0" borderId="19" xfId="0" applyNumberFormat="1" applyFont="1" applyFill="1" applyBorder="1"/>
    <xf numFmtId="0" fontId="3" fillId="0" borderId="13" xfId="2" applyFont="1" applyFill="1" applyBorder="1" applyAlignment="1">
      <alignment horizontal="center" vertical="center" wrapText="1"/>
    </xf>
    <xf numFmtId="167" fontId="3" fillId="0" borderId="0" xfId="2" applyNumberFormat="1" applyFont="1" applyFill="1" applyBorder="1" applyAlignment="1">
      <alignment horizontal="center" vertical="center" wrapText="1"/>
    </xf>
    <xf numFmtId="167" fontId="3" fillId="0" borderId="8" xfId="2" applyNumberFormat="1" applyFont="1" applyFill="1" applyBorder="1" applyAlignment="1">
      <alignment horizontal="center" vertical="center" wrapText="1"/>
    </xf>
    <xf numFmtId="167" fontId="3" fillId="0" borderId="22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24" xfId="2" applyFont="1" applyFill="1" applyBorder="1" applyAlignment="1">
      <alignment horizontal="right"/>
    </xf>
    <xf numFmtId="164" fontId="2" fillId="0" borderId="25" xfId="3" applyNumberFormat="1" applyFont="1" applyFill="1" applyBorder="1" applyAlignment="1">
      <alignment horizontal="center"/>
    </xf>
    <xf numFmtId="164" fontId="2" fillId="0" borderId="26" xfId="3" applyNumberFormat="1" applyFont="1" applyFill="1" applyBorder="1" applyAlignment="1">
      <alignment horizontal="center"/>
    </xf>
    <xf numFmtId="9" fontId="2" fillId="0" borderId="27" xfId="2" applyNumberFormat="1" applyFont="1" applyFill="1" applyBorder="1" applyAlignment="1">
      <alignment horizontal="center"/>
    </xf>
    <xf numFmtId="165" fontId="2" fillId="0" borderId="0" xfId="1" applyNumberFormat="1" applyFont="1" applyFill="1" applyBorder="1" applyAlignment="1">
      <alignment horizontal="center"/>
    </xf>
    <xf numFmtId="9" fontId="2" fillId="0" borderId="27" xfId="0" applyNumberFormat="1" applyFont="1" applyFill="1" applyBorder="1" applyAlignment="1">
      <alignment horizontal="center"/>
    </xf>
    <xf numFmtId="164" fontId="2" fillId="0" borderId="28" xfId="3" applyNumberFormat="1" applyFont="1" applyFill="1" applyBorder="1" applyAlignment="1">
      <alignment horizontal="center"/>
    </xf>
    <xf numFmtId="164" fontId="2" fillId="0" borderId="29" xfId="3" applyNumberFormat="1" applyFont="1" applyFill="1" applyBorder="1" applyAlignment="1">
      <alignment horizontal="center"/>
    </xf>
    <xf numFmtId="164" fontId="2" fillId="0" borderId="30" xfId="3" applyNumberFormat="1" applyFont="1" applyFill="1" applyBorder="1" applyAlignment="1">
      <alignment horizontal="center"/>
    </xf>
    <xf numFmtId="164" fontId="2" fillId="0" borderId="31" xfId="3" applyNumberFormat="1" applyFont="1" applyFill="1" applyBorder="1" applyAlignment="1">
      <alignment horizontal="center"/>
    </xf>
    <xf numFmtId="0" fontId="3" fillId="0" borderId="17" xfId="2" applyFont="1" applyFill="1" applyBorder="1" applyAlignment="1">
      <alignment horizontal="right" wrapText="1"/>
    </xf>
    <xf numFmtId="164" fontId="2" fillId="0" borderId="32" xfId="3" applyNumberFormat="1" applyFont="1" applyFill="1" applyBorder="1" applyAlignment="1">
      <alignment horizontal="center"/>
    </xf>
    <xf numFmtId="164" fontId="2" fillId="0" borderId="33" xfId="3" applyNumberFormat="1" applyFont="1" applyFill="1" applyBorder="1" applyAlignment="1">
      <alignment horizontal="center"/>
    </xf>
    <xf numFmtId="168" fontId="3" fillId="0" borderId="34" xfId="2" applyNumberFormat="1" applyFont="1" applyFill="1" applyBorder="1" applyAlignment="1">
      <alignment horizontal="center"/>
    </xf>
    <xf numFmtId="44" fontId="2" fillId="0" borderId="35" xfId="1" applyFont="1" applyFill="1" applyBorder="1" applyAlignment="1">
      <alignment horizontal="center"/>
    </xf>
    <xf numFmtId="44" fontId="2" fillId="0" borderId="36" xfId="1" applyFont="1" applyFill="1" applyBorder="1" applyAlignment="1">
      <alignment horizontal="center"/>
    </xf>
    <xf numFmtId="168" fontId="3" fillId="0" borderId="34" xfId="0" applyNumberFormat="1" applyFont="1" applyFill="1" applyBorder="1" applyAlignment="1">
      <alignment horizontal="center"/>
    </xf>
    <xf numFmtId="0" fontId="3" fillId="0" borderId="0" xfId="2" applyFont="1" applyFill="1" applyBorder="1" applyAlignment="1">
      <alignment horizontal="right" wrapText="1"/>
    </xf>
    <xf numFmtId="0" fontId="2" fillId="0" borderId="0" xfId="2" applyFont="1" applyFill="1" applyBorder="1"/>
    <xf numFmtId="0" fontId="2" fillId="0" borderId="0" xfId="0" applyFont="1" applyFill="1" applyBorder="1"/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17" xfId="2" applyFont="1" applyFill="1" applyBorder="1" applyAlignment="1">
      <alignment horizontal="right"/>
    </xf>
    <xf numFmtId="164" fontId="3" fillId="0" borderId="20" xfId="3" applyNumberFormat="1" applyFont="1" applyFill="1" applyBorder="1"/>
    <xf numFmtId="165" fontId="2" fillId="0" borderId="42" xfId="1" applyNumberFormat="1" applyFont="1" applyFill="1" applyBorder="1"/>
    <xf numFmtId="166" fontId="3" fillId="0" borderId="9" xfId="2" applyNumberFormat="1" applyFont="1" applyFill="1" applyBorder="1" applyAlignment="1">
      <alignment horizontal="center" vertical="center" wrapText="1"/>
    </xf>
    <xf numFmtId="167" fontId="3" fillId="0" borderId="3" xfId="0" applyNumberFormat="1" applyFont="1" applyFill="1" applyBorder="1" applyAlignment="1">
      <alignment horizontal="center" vertical="center" wrapText="1"/>
    </xf>
    <xf numFmtId="167" fontId="3" fillId="0" borderId="43" xfId="0" applyNumberFormat="1" applyFont="1" applyFill="1" applyBorder="1" applyAlignment="1">
      <alignment horizontal="center" vertical="center" wrapText="1"/>
    </xf>
    <xf numFmtId="166" fontId="3" fillId="0" borderId="9" xfId="0" applyNumberFormat="1" applyFont="1" applyFill="1" applyBorder="1" applyAlignment="1">
      <alignment horizontal="center" vertical="center" wrapText="1"/>
    </xf>
    <xf numFmtId="0" fontId="3" fillId="0" borderId="17" xfId="2" applyFont="1" applyFill="1" applyBorder="1" applyAlignment="1">
      <alignment horizontal="right" vertical="center" wrapText="1"/>
    </xf>
    <xf numFmtId="165" fontId="2" fillId="0" borderId="20" xfId="3" applyNumberFormat="1" applyFont="1" applyFill="1" applyBorder="1"/>
    <xf numFmtId="9" fontId="3" fillId="0" borderId="44" xfId="2" applyNumberFormat="1" applyFont="1" applyFill="1" applyBorder="1"/>
    <xf numFmtId="0" fontId="3" fillId="0" borderId="45" xfId="2" applyFont="1" applyFill="1" applyBorder="1" applyAlignment="1">
      <alignment horizontal="center" vertical="center" wrapText="1"/>
    </xf>
    <xf numFmtId="165" fontId="3" fillId="0" borderId="0" xfId="2" applyNumberFormat="1" applyFont="1" applyFill="1" applyBorder="1" applyAlignment="1">
      <alignment horizontal="center" vertical="center" wrapText="1"/>
    </xf>
    <xf numFmtId="0" fontId="3" fillId="0" borderId="46" xfId="2" applyFont="1" applyFill="1" applyBorder="1" applyAlignment="1">
      <alignment horizontal="center" vertical="center" wrapText="1"/>
    </xf>
    <xf numFmtId="167" fontId="3" fillId="0" borderId="47" xfId="0" applyNumberFormat="1" applyFont="1" applyFill="1" applyBorder="1" applyAlignment="1">
      <alignment horizontal="center" vertical="center" wrapText="1"/>
    </xf>
    <xf numFmtId="167" fontId="3" fillId="0" borderId="48" xfId="0" applyNumberFormat="1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right"/>
    </xf>
    <xf numFmtId="44" fontId="3" fillId="0" borderId="49" xfId="3" applyFont="1" applyFill="1" applyBorder="1" applyAlignment="1">
      <alignment horizontal="center"/>
    </xf>
    <xf numFmtId="44" fontId="3" fillId="0" borderId="36" xfId="3" applyFont="1" applyFill="1" applyBorder="1" applyAlignment="1">
      <alignment horizontal="center"/>
    </xf>
    <xf numFmtId="168" fontId="3" fillId="0" borderId="50" xfId="2" applyNumberFormat="1" applyFont="1" applyFill="1" applyBorder="1" applyAlignment="1">
      <alignment horizontal="center"/>
    </xf>
    <xf numFmtId="168" fontId="3" fillId="0" borderId="50" xfId="0" applyNumberFormat="1" applyFont="1" applyFill="1" applyBorder="1" applyAlignment="1">
      <alignment horizontal="center"/>
    </xf>
    <xf numFmtId="165" fontId="2" fillId="0" borderId="36" xfId="1" applyNumberFormat="1" applyFont="1" applyFill="1" applyBorder="1" applyAlignment="1">
      <alignment horizontal="center"/>
    </xf>
    <xf numFmtId="0" fontId="5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2" fillId="0" borderId="51" xfId="0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 wrapText="1"/>
    </xf>
  </cellXfs>
  <cellStyles count="4">
    <cellStyle name="Currency" xfId="1" builtinId="4"/>
    <cellStyle name="Currency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abSelected="1" workbookViewId="0">
      <selection activeCell="Q9" sqref="Q9"/>
    </sheetView>
  </sheetViews>
  <sheetFormatPr defaultRowHeight="14.25" x14ac:dyDescent="0.2"/>
  <cols>
    <col min="1" max="1" width="36" customWidth="1"/>
    <col min="2" max="2" width="10.75" customWidth="1"/>
    <col min="4" max="4" width="14.375" customWidth="1"/>
    <col min="5" max="5" width="11" customWidth="1"/>
    <col min="7" max="7" width="13.625" customWidth="1"/>
    <col min="8" max="13" width="0" hidden="1" customWidth="1"/>
    <col min="14" max="14" width="12.125" customWidth="1"/>
    <col min="15" max="15" width="13.125" customWidth="1"/>
    <col min="16" max="16" width="14.625" customWidth="1"/>
  </cols>
  <sheetData>
    <row r="1" spans="1:16" ht="15" thickBot="1" x14ac:dyDescent="0.25"/>
    <row r="2" spans="1:16" ht="44.25" customHeight="1" thickTop="1" x14ac:dyDescent="0.2">
      <c r="A2" s="1" t="s">
        <v>0</v>
      </c>
      <c r="B2" s="77" t="s">
        <v>1</v>
      </c>
      <c r="C2" s="78"/>
      <c r="D2" s="79"/>
      <c r="E2" s="80" t="s">
        <v>2</v>
      </c>
      <c r="F2" s="81"/>
      <c r="G2" s="82"/>
      <c r="H2" s="80" t="s">
        <v>3</v>
      </c>
      <c r="I2" s="81"/>
      <c r="J2" s="82"/>
      <c r="K2" s="80" t="s">
        <v>4</v>
      </c>
      <c r="L2" s="81"/>
      <c r="M2" s="82"/>
      <c r="N2" s="83" t="s">
        <v>5</v>
      </c>
      <c r="O2" s="81"/>
      <c r="P2" s="82"/>
    </row>
    <row r="3" spans="1:16" ht="38.25" x14ac:dyDescent="0.2">
      <c r="A3" s="2" t="s">
        <v>6</v>
      </c>
      <c r="B3" s="3" t="s">
        <v>7</v>
      </c>
      <c r="C3" s="4" t="s">
        <v>8</v>
      </c>
      <c r="D3" s="5" t="s">
        <v>9</v>
      </c>
      <c r="E3" s="6" t="s">
        <v>7</v>
      </c>
      <c r="F3" s="7" t="s">
        <v>8</v>
      </c>
      <c r="G3" s="8" t="s">
        <v>9</v>
      </c>
      <c r="H3" s="6" t="s">
        <v>7</v>
      </c>
      <c r="I3" s="7" t="s">
        <v>8</v>
      </c>
      <c r="J3" s="8" t="s">
        <v>9</v>
      </c>
      <c r="K3" s="6" t="s">
        <v>7</v>
      </c>
      <c r="L3" s="7" t="s">
        <v>8</v>
      </c>
      <c r="M3" s="8" t="s">
        <v>9</v>
      </c>
      <c r="N3" s="6" t="s">
        <v>7</v>
      </c>
      <c r="O3" s="7" t="s">
        <v>8</v>
      </c>
      <c r="P3" s="8" t="s">
        <v>9</v>
      </c>
    </row>
    <row r="4" spans="1:16" x14ac:dyDescent="0.2">
      <c r="A4" s="9" t="s">
        <v>10</v>
      </c>
      <c r="B4" s="10">
        <v>189.7</v>
      </c>
      <c r="C4" s="10">
        <v>34.4</v>
      </c>
      <c r="D4" s="11">
        <f>C4/B4</f>
        <v>0.18133895624670532</v>
      </c>
      <c r="E4" s="12">
        <v>38.5</v>
      </c>
      <c r="F4" s="12">
        <v>6</v>
      </c>
      <c r="G4" s="13">
        <f>F4/E4</f>
        <v>0.15584415584415584</v>
      </c>
      <c r="H4" s="14">
        <v>0</v>
      </c>
      <c r="I4" s="10">
        <v>0</v>
      </c>
      <c r="J4" s="15">
        <v>0</v>
      </c>
      <c r="K4" s="14">
        <v>0</v>
      </c>
      <c r="L4" s="10">
        <v>0</v>
      </c>
      <c r="M4" s="15">
        <v>0</v>
      </c>
      <c r="N4" s="12">
        <f>SUM(B4,E4,H4,K4)</f>
        <v>228.2</v>
      </c>
      <c r="O4" s="12">
        <f>SUM(C4,F4,I4,L4)</f>
        <v>40.4</v>
      </c>
      <c r="P4" s="13">
        <f>O4/N4</f>
        <v>0.17703768624014024</v>
      </c>
    </row>
    <row r="5" spans="1:16" x14ac:dyDescent="0.2">
      <c r="A5" s="9" t="s">
        <v>11</v>
      </c>
      <c r="B5" s="10">
        <v>0</v>
      </c>
      <c r="C5" s="10">
        <v>0</v>
      </c>
      <c r="D5" s="11">
        <v>0</v>
      </c>
      <c r="E5" s="12">
        <v>0</v>
      </c>
      <c r="F5" s="12">
        <v>0</v>
      </c>
      <c r="G5" s="13">
        <v>0</v>
      </c>
      <c r="H5" s="14">
        <v>0</v>
      </c>
      <c r="I5" s="10">
        <v>0</v>
      </c>
      <c r="J5" s="15">
        <v>0</v>
      </c>
      <c r="K5" s="14">
        <v>0</v>
      </c>
      <c r="L5" s="10">
        <v>0</v>
      </c>
      <c r="M5" s="15">
        <v>0</v>
      </c>
      <c r="N5" s="12">
        <f t="shared" ref="N5:O6" si="0">SUM(B5,E5,H5,K5)</f>
        <v>0</v>
      </c>
      <c r="O5" s="12">
        <f t="shared" si="0"/>
        <v>0</v>
      </c>
      <c r="P5" s="13">
        <v>0</v>
      </c>
    </row>
    <row r="6" spans="1:16" x14ac:dyDescent="0.2">
      <c r="A6" s="9" t="s">
        <v>12</v>
      </c>
      <c r="B6" s="10">
        <v>0</v>
      </c>
      <c r="C6" s="10">
        <v>0</v>
      </c>
      <c r="D6" s="11">
        <v>0</v>
      </c>
      <c r="E6" s="12">
        <v>0</v>
      </c>
      <c r="F6" s="12">
        <v>0</v>
      </c>
      <c r="G6" s="13">
        <v>0</v>
      </c>
      <c r="H6" s="14">
        <v>0</v>
      </c>
      <c r="I6" s="10">
        <v>0</v>
      </c>
      <c r="J6" s="15">
        <v>0</v>
      </c>
      <c r="K6" s="14">
        <v>0</v>
      </c>
      <c r="L6" s="10">
        <v>0</v>
      </c>
      <c r="M6" s="15">
        <v>0</v>
      </c>
      <c r="N6" s="12">
        <f t="shared" si="0"/>
        <v>0</v>
      </c>
      <c r="O6" s="12">
        <f t="shared" si="0"/>
        <v>0</v>
      </c>
      <c r="P6" s="13">
        <v>0</v>
      </c>
    </row>
    <row r="7" spans="1:16" ht="15" thickBot="1" x14ac:dyDescent="0.25">
      <c r="A7" s="16" t="s">
        <v>13</v>
      </c>
      <c r="B7" s="17">
        <f>SUM(B4:B6)</f>
        <v>189.7</v>
      </c>
      <c r="C7" s="18">
        <f>SUM(C4:C6)</f>
        <v>34.4</v>
      </c>
      <c r="D7" s="19">
        <f>C7/B7</f>
        <v>0.18133895624670532</v>
      </c>
      <c r="E7" s="20">
        <f>SUM(E4:E6)</f>
        <v>38.5</v>
      </c>
      <c r="F7" s="20">
        <f>SUM(F4:F6)</f>
        <v>6</v>
      </c>
      <c r="G7" s="21" t="s">
        <v>14</v>
      </c>
      <c r="H7" s="22">
        <f t="shared" ref="H7:O7" si="1">SUM(H4:H6)</f>
        <v>0</v>
      </c>
      <c r="I7" s="23">
        <f t="shared" si="1"/>
        <v>0</v>
      </c>
      <c r="J7" s="24">
        <f t="shared" si="1"/>
        <v>0</v>
      </c>
      <c r="K7" s="22">
        <f t="shared" si="1"/>
        <v>0</v>
      </c>
      <c r="L7" s="23">
        <f t="shared" si="1"/>
        <v>0</v>
      </c>
      <c r="M7" s="24">
        <f t="shared" si="1"/>
        <v>0</v>
      </c>
      <c r="N7" s="20">
        <f t="shared" si="1"/>
        <v>228.2</v>
      </c>
      <c r="O7" s="20">
        <f t="shared" si="1"/>
        <v>40.4</v>
      </c>
      <c r="P7" s="21" t="s">
        <v>32</v>
      </c>
    </row>
    <row r="8" spans="1:16" ht="39" thickTop="1" x14ac:dyDescent="0.2">
      <c r="A8" s="26" t="s">
        <v>15</v>
      </c>
      <c r="B8" s="27" t="s">
        <v>7</v>
      </c>
      <c r="C8" s="28" t="s">
        <v>16</v>
      </c>
      <c r="D8" s="5"/>
      <c r="E8" s="29" t="s">
        <v>7</v>
      </c>
      <c r="F8" s="30" t="s">
        <v>16</v>
      </c>
      <c r="G8" s="31"/>
      <c r="H8" s="29" t="s">
        <v>7</v>
      </c>
      <c r="I8" s="30" t="s">
        <v>16</v>
      </c>
      <c r="J8" s="31"/>
      <c r="K8" s="29" t="s">
        <v>7</v>
      </c>
      <c r="L8" s="30" t="s">
        <v>16</v>
      </c>
      <c r="M8" s="31"/>
      <c r="N8" s="29" t="s">
        <v>7</v>
      </c>
      <c r="O8" s="30" t="s">
        <v>16</v>
      </c>
      <c r="P8" s="31"/>
    </row>
    <row r="9" spans="1:16" x14ac:dyDescent="0.2">
      <c r="A9" s="32" t="s">
        <v>10</v>
      </c>
      <c r="B9" s="33">
        <v>188</v>
      </c>
      <c r="C9" s="34">
        <v>1.4</v>
      </c>
      <c r="D9" s="35"/>
      <c r="E9" s="36">
        <v>0</v>
      </c>
      <c r="F9" s="36">
        <v>0</v>
      </c>
      <c r="G9" s="37"/>
      <c r="H9" s="36">
        <v>0</v>
      </c>
      <c r="I9" s="36">
        <v>0</v>
      </c>
      <c r="J9" s="37"/>
      <c r="K9" s="36">
        <v>0</v>
      </c>
      <c r="L9" s="36">
        <v>0</v>
      </c>
      <c r="M9" s="37"/>
      <c r="N9" s="36">
        <f>SUM(B9,E9,H9,K9)</f>
        <v>188</v>
      </c>
      <c r="O9" s="36">
        <f>SUM(C9,F9,I9,L9)</f>
        <v>1.4</v>
      </c>
      <c r="P9" s="37"/>
    </row>
    <row r="10" spans="1:16" x14ac:dyDescent="0.2">
      <c r="A10" s="9" t="s">
        <v>11</v>
      </c>
      <c r="B10" s="38">
        <v>0</v>
      </c>
      <c r="C10" s="39">
        <v>0</v>
      </c>
      <c r="D10" s="35"/>
      <c r="E10" s="36">
        <v>0</v>
      </c>
      <c r="F10" s="36">
        <v>0</v>
      </c>
      <c r="G10" s="37"/>
      <c r="H10" s="36">
        <v>0</v>
      </c>
      <c r="I10" s="36">
        <v>0</v>
      </c>
      <c r="J10" s="37"/>
      <c r="K10" s="36">
        <v>0</v>
      </c>
      <c r="L10" s="36">
        <v>0</v>
      </c>
      <c r="M10" s="37"/>
      <c r="N10" s="36">
        <f t="shared" ref="N10:O11" si="2">SUM(B10,E10,H10,K10)</f>
        <v>0</v>
      </c>
      <c r="O10" s="36">
        <f t="shared" si="2"/>
        <v>0</v>
      </c>
      <c r="P10" s="37"/>
    </row>
    <row r="11" spans="1:16" x14ac:dyDescent="0.2">
      <c r="A11" s="9" t="s">
        <v>12</v>
      </c>
      <c r="B11" s="40">
        <v>0</v>
      </c>
      <c r="C11" s="41">
        <v>0</v>
      </c>
      <c r="D11" s="35"/>
      <c r="E11" s="36">
        <v>0</v>
      </c>
      <c r="F11" s="36">
        <v>0</v>
      </c>
      <c r="G11" s="37"/>
      <c r="H11" s="36">
        <v>0</v>
      </c>
      <c r="I11" s="36">
        <v>0</v>
      </c>
      <c r="J11" s="37"/>
      <c r="K11" s="36">
        <v>0</v>
      </c>
      <c r="L11" s="36">
        <v>0</v>
      </c>
      <c r="M11" s="37"/>
      <c r="N11" s="36">
        <f t="shared" si="2"/>
        <v>0</v>
      </c>
      <c r="O11" s="36">
        <f t="shared" si="2"/>
        <v>0</v>
      </c>
      <c r="P11" s="37"/>
    </row>
    <row r="12" spans="1:16" ht="15" thickBot="1" x14ac:dyDescent="0.25">
      <c r="A12" s="42" t="s">
        <v>17</v>
      </c>
      <c r="B12" s="43">
        <f>SUM(B9:B11)</f>
        <v>188</v>
      </c>
      <c r="C12" s="44">
        <f>SUM(C9:C11)</f>
        <v>1.4</v>
      </c>
      <c r="D12" s="45"/>
      <c r="E12" s="46">
        <f>SUM(E9:E11)</f>
        <v>0</v>
      </c>
      <c r="F12" s="47">
        <f>SUM(F9:F11)</f>
        <v>0</v>
      </c>
      <c r="G12" s="48"/>
      <c r="H12" s="46">
        <f>SUM(H9:H11)</f>
        <v>0</v>
      </c>
      <c r="I12" s="47">
        <f>SUM(I9:I11)</f>
        <v>0</v>
      </c>
      <c r="J12" s="48"/>
      <c r="K12" s="46">
        <f>SUM(K9:K11)</f>
        <v>0</v>
      </c>
      <c r="L12" s="47">
        <f>SUM(L9:L11)</f>
        <v>0</v>
      </c>
      <c r="M12" s="48"/>
      <c r="N12" s="46">
        <f>SUM(N9:N11)</f>
        <v>188</v>
      </c>
      <c r="O12" s="47">
        <f>SUM(O9:O11)</f>
        <v>1.4</v>
      </c>
      <c r="P12" s="48"/>
    </row>
    <row r="13" spans="1:16" ht="15.75" thickTop="1" thickBot="1" x14ac:dyDescent="0.25">
      <c r="A13" s="49"/>
      <c r="B13" s="50"/>
      <c r="C13" s="50"/>
      <c r="D13" s="50"/>
      <c r="E13" s="51"/>
      <c r="F13" s="51"/>
      <c r="G13" s="51"/>
      <c r="H13" s="51"/>
      <c r="I13" s="51"/>
      <c r="J13" s="51"/>
      <c r="K13" s="51"/>
      <c r="L13" s="51"/>
      <c r="M13" s="51"/>
    </row>
    <row r="14" spans="1:16" ht="42" customHeight="1" thickTop="1" x14ac:dyDescent="0.2">
      <c r="A14" s="1" t="s">
        <v>18</v>
      </c>
      <c r="B14" s="77" t="s">
        <v>19</v>
      </c>
      <c r="C14" s="78"/>
      <c r="D14" s="79"/>
      <c r="E14" s="87" t="s">
        <v>20</v>
      </c>
      <c r="F14" s="88"/>
      <c r="G14" s="88"/>
      <c r="H14" s="87" t="s">
        <v>20</v>
      </c>
      <c r="I14" s="88"/>
      <c r="J14" s="88"/>
      <c r="K14" s="87" t="s">
        <v>20</v>
      </c>
      <c r="L14" s="88"/>
      <c r="M14" s="88"/>
      <c r="N14" s="89" t="s">
        <v>21</v>
      </c>
      <c r="O14" s="88"/>
      <c r="P14" s="88"/>
    </row>
    <row r="15" spans="1:16" ht="38.25" x14ac:dyDescent="0.2">
      <c r="A15" s="2" t="s">
        <v>22</v>
      </c>
      <c r="B15" s="3" t="s">
        <v>7</v>
      </c>
      <c r="C15" s="4" t="s">
        <v>23</v>
      </c>
      <c r="D15" s="5" t="s">
        <v>24</v>
      </c>
      <c r="E15" s="52" t="s">
        <v>7</v>
      </c>
      <c r="F15" s="53" t="s">
        <v>23</v>
      </c>
      <c r="G15" s="54" t="s">
        <v>24</v>
      </c>
      <c r="H15" s="52" t="s">
        <v>7</v>
      </c>
      <c r="I15" s="53" t="s">
        <v>23</v>
      </c>
      <c r="J15" s="54" t="s">
        <v>24</v>
      </c>
      <c r="K15" s="52" t="s">
        <v>7</v>
      </c>
      <c r="L15" s="53" t="s">
        <v>23</v>
      </c>
      <c r="M15" s="54" t="s">
        <v>24</v>
      </c>
      <c r="N15" s="52" t="s">
        <v>7</v>
      </c>
      <c r="O15" s="53" t="s">
        <v>23</v>
      </c>
      <c r="P15" s="54" t="s">
        <v>24</v>
      </c>
    </row>
    <row r="16" spans="1:16" x14ac:dyDescent="0.2">
      <c r="A16" s="9" t="s">
        <v>10</v>
      </c>
      <c r="B16" s="10">
        <v>68</v>
      </c>
      <c r="C16" s="10">
        <v>6.1</v>
      </c>
      <c r="D16" s="11">
        <f>C16/B16</f>
        <v>8.9705882352941177E-2</v>
      </c>
      <c r="E16" s="12">
        <v>78.900000000000006</v>
      </c>
      <c r="F16" s="12">
        <v>12.5</v>
      </c>
      <c r="G16" s="13">
        <f>F16/E16</f>
        <v>0.15842839036755385</v>
      </c>
      <c r="H16" s="14">
        <v>0</v>
      </c>
      <c r="I16" s="10">
        <v>0</v>
      </c>
      <c r="J16" s="15">
        <v>0</v>
      </c>
      <c r="K16" s="14">
        <v>0</v>
      </c>
      <c r="L16" s="10">
        <v>0</v>
      </c>
      <c r="M16" s="15">
        <v>0</v>
      </c>
      <c r="N16" s="12">
        <f>SUM(B16,E16,H16,K16)</f>
        <v>146.9</v>
      </c>
      <c r="O16" s="12">
        <f>SUM(C16,F16,I16,L16)</f>
        <v>18.600000000000001</v>
      </c>
      <c r="P16" s="13">
        <f>O16/N16</f>
        <v>0.12661674608577264</v>
      </c>
    </row>
    <row r="17" spans="1:16" x14ac:dyDescent="0.2">
      <c r="A17" s="9" t="s">
        <v>25</v>
      </c>
      <c r="B17" s="10">
        <v>16.05</v>
      </c>
      <c r="C17" s="10">
        <v>1.508</v>
      </c>
      <c r="D17" s="11">
        <f>C17/B17</f>
        <v>9.3956386292834884E-2</v>
      </c>
      <c r="E17" s="12">
        <v>7.1999999999999993</v>
      </c>
      <c r="F17" s="12">
        <v>0.7</v>
      </c>
      <c r="G17" s="13">
        <f>F17/E17</f>
        <v>9.7222222222222224E-2</v>
      </c>
      <c r="H17" s="14">
        <v>0</v>
      </c>
      <c r="I17" s="10">
        <v>0</v>
      </c>
      <c r="J17" s="15">
        <v>0</v>
      </c>
      <c r="K17" s="14">
        <v>0</v>
      </c>
      <c r="L17" s="10">
        <v>0</v>
      </c>
      <c r="M17" s="15">
        <v>0</v>
      </c>
      <c r="N17" s="12">
        <f t="shared" ref="N17:O18" si="3">SUM(B17,E17,H17,K17)</f>
        <v>23.25</v>
      </c>
      <c r="O17" s="12">
        <f t="shared" si="3"/>
        <v>2.2080000000000002</v>
      </c>
      <c r="P17" s="13">
        <v>0</v>
      </c>
    </row>
    <row r="18" spans="1:16" x14ac:dyDescent="0.2">
      <c r="A18" s="9" t="s">
        <v>12</v>
      </c>
      <c r="B18" s="10">
        <v>0</v>
      </c>
      <c r="C18" s="10">
        <v>0</v>
      </c>
      <c r="D18" s="11">
        <v>0</v>
      </c>
      <c r="E18" s="12">
        <v>0</v>
      </c>
      <c r="F18" s="12">
        <v>0</v>
      </c>
      <c r="G18" s="13">
        <v>0</v>
      </c>
      <c r="H18" s="14">
        <v>0</v>
      </c>
      <c r="I18" s="10">
        <v>0</v>
      </c>
      <c r="J18" s="15">
        <v>0</v>
      </c>
      <c r="K18" s="14">
        <v>0</v>
      </c>
      <c r="L18" s="10">
        <v>0</v>
      </c>
      <c r="M18" s="15">
        <v>0</v>
      </c>
      <c r="N18" s="12">
        <f t="shared" si="3"/>
        <v>0</v>
      </c>
      <c r="O18" s="12">
        <f t="shared" si="3"/>
        <v>0</v>
      </c>
      <c r="P18" s="13">
        <v>0</v>
      </c>
    </row>
    <row r="19" spans="1:16" ht="15" thickBot="1" x14ac:dyDescent="0.25">
      <c r="A19" s="55" t="s">
        <v>13</v>
      </c>
      <c r="B19" s="56">
        <f>SUM(B16:B18)</f>
        <v>84.05</v>
      </c>
      <c r="C19" s="56">
        <f>SUM(C16:C18)</f>
        <v>7.6079999999999997</v>
      </c>
      <c r="D19" s="19">
        <f>C19/B19</f>
        <v>9.0517549077929804E-2</v>
      </c>
      <c r="E19" s="57">
        <f>SUM(E16:E18)</f>
        <v>86.100000000000009</v>
      </c>
      <c r="F19" s="57">
        <f>SUM(F16:F18)</f>
        <v>13.2</v>
      </c>
      <c r="G19" s="25">
        <f>F19/E19</f>
        <v>0.15331010452961671</v>
      </c>
      <c r="H19" s="22">
        <f t="shared" ref="H19:O19" si="4">SUM(H16:H18)</f>
        <v>0</v>
      </c>
      <c r="I19" s="23">
        <f t="shared" si="4"/>
        <v>0</v>
      </c>
      <c r="J19" s="24">
        <f t="shared" si="4"/>
        <v>0</v>
      </c>
      <c r="K19" s="22">
        <f t="shared" si="4"/>
        <v>0</v>
      </c>
      <c r="L19" s="23">
        <f t="shared" si="4"/>
        <v>0</v>
      </c>
      <c r="M19" s="24">
        <f t="shared" si="4"/>
        <v>0</v>
      </c>
      <c r="N19" s="20">
        <f t="shared" si="4"/>
        <v>170.15</v>
      </c>
      <c r="O19" s="20">
        <f t="shared" si="4"/>
        <v>20.808</v>
      </c>
      <c r="P19" s="25">
        <f>O19/N19</f>
        <v>0.12229209521010873</v>
      </c>
    </row>
    <row r="20" spans="1:16" ht="39" thickTop="1" x14ac:dyDescent="0.2">
      <c r="A20" s="2" t="s">
        <v>26</v>
      </c>
      <c r="B20" s="27" t="s">
        <v>7</v>
      </c>
      <c r="C20" s="28" t="s">
        <v>27</v>
      </c>
      <c r="D20" s="58" t="s">
        <v>28</v>
      </c>
      <c r="E20" s="59" t="s">
        <v>7</v>
      </c>
      <c r="F20" s="60" t="s">
        <v>27</v>
      </c>
      <c r="G20" s="61" t="s">
        <v>28</v>
      </c>
      <c r="H20" s="59" t="s">
        <v>7</v>
      </c>
      <c r="I20" s="60" t="s">
        <v>27</v>
      </c>
      <c r="J20" s="61" t="s">
        <v>28</v>
      </c>
      <c r="K20" s="59" t="s">
        <v>7</v>
      </c>
      <c r="L20" s="60" t="s">
        <v>27</v>
      </c>
      <c r="M20" s="61" t="s">
        <v>28</v>
      </c>
      <c r="N20" s="59" t="s">
        <v>7</v>
      </c>
      <c r="O20" s="60" t="s">
        <v>27</v>
      </c>
      <c r="P20" s="61" t="s">
        <v>28</v>
      </c>
    </row>
    <row r="21" spans="1:16" x14ac:dyDescent="0.2">
      <c r="A21" s="9" t="s">
        <v>10</v>
      </c>
      <c r="B21" s="10">
        <v>68</v>
      </c>
      <c r="C21" s="10">
        <v>3.2</v>
      </c>
      <c r="D21" s="11">
        <f>C21/B21</f>
        <v>4.7058823529411764E-2</v>
      </c>
      <c r="E21" s="12">
        <v>78.900000000000006</v>
      </c>
      <c r="F21" s="12">
        <v>5.9</v>
      </c>
      <c r="G21" s="13">
        <f>F21/E21</f>
        <v>7.477820025348543E-2</v>
      </c>
      <c r="H21" s="14">
        <v>0</v>
      </c>
      <c r="I21" s="10">
        <v>0</v>
      </c>
      <c r="J21" s="15">
        <v>0</v>
      </c>
      <c r="K21" s="14">
        <v>0</v>
      </c>
      <c r="L21" s="10">
        <v>0</v>
      </c>
      <c r="M21" s="15">
        <v>0</v>
      </c>
      <c r="N21" s="12">
        <f>SUM(B21,E21,H21,K21)</f>
        <v>146.9</v>
      </c>
      <c r="O21" s="12">
        <f>SUM(C21,F21,I21,L21)</f>
        <v>9.1000000000000014</v>
      </c>
      <c r="P21" s="13">
        <f>O21/N21</f>
        <v>6.1946902654867263E-2</v>
      </c>
    </row>
    <row r="22" spans="1:16" x14ac:dyDescent="0.2">
      <c r="A22" s="9" t="s">
        <v>25</v>
      </c>
      <c r="B22" s="10">
        <v>16.05</v>
      </c>
      <c r="C22" s="10">
        <v>1.1040000000000001</v>
      </c>
      <c r="D22" s="11">
        <f>C22/B22</f>
        <v>6.8785046728971969E-2</v>
      </c>
      <c r="E22" s="12">
        <v>7.1999999999999993</v>
      </c>
      <c r="F22" s="12">
        <v>0.76</v>
      </c>
      <c r="G22" s="13">
        <f>F22/E22</f>
        <v>0.10555555555555557</v>
      </c>
      <c r="H22" s="14">
        <v>0</v>
      </c>
      <c r="I22" s="10">
        <v>0</v>
      </c>
      <c r="J22" s="15">
        <v>0</v>
      </c>
      <c r="K22" s="14">
        <v>0</v>
      </c>
      <c r="L22" s="10">
        <v>0</v>
      </c>
      <c r="M22" s="15">
        <v>0</v>
      </c>
      <c r="N22" s="12">
        <f t="shared" ref="N22:O23" si="5">SUM(B22,E22,H22,K22)</f>
        <v>23.25</v>
      </c>
      <c r="O22" s="12">
        <f t="shared" si="5"/>
        <v>1.8640000000000001</v>
      </c>
      <c r="P22" s="13">
        <v>0</v>
      </c>
    </row>
    <row r="23" spans="1:16" x14ac:dyDescent="0.2">
      <c r="A23" s="9" t="s">
        <v>12</v>
      </c>
      <c r="B23" s="10">
        <v>0</v>
      </c>
      <c r="C23" s="10">
        <v>0</v>
      </c>
      <c r="D23" s="11">
        <v>0</v>
      </c>
      <c r="E23" s="12">
        <v>0</v>
      </c>
      <c r="F23" s="12">
        <v>0</v>
      </c>
      <c r="G23" s="13">
        <v>0</v>
      </c>
      <c r="H23" s="14">
        <v>0</v>
      </c>
      <c r="I23" s="10">
        <v>0</v>
      </c>
      <c r="J23" s="15">
        <v>0</v>
      </c>
      <c r="K23" s="14">
        <v>0</v>
      </c>
      <c r="L23" s="10">
        <v>0</v>
      </c>
      <c r="M23" s="15">
        <v>0</v>
      </c>
      <c r="N23" s="12">
        <f t="shared" si="5"/>
        <v>0</v>
      </c>
      <c r="O23" s="12">
        <f t="shared" si="5"/>
        <v>0</v>
      </c>
      <c r="P23" s="13">
        <v>0</v>
      </c>
    </row>
    <row r="24" spans="1:16" ht="15" thickBot="1" x14ac:dyDescent="0.25">
      <c r="A24" s="62" t="s">
        <v>13</v>
      </c>
      <c r="B24" s="63">
        <f>SUM(B21:B23)</f>
        <v>84.05</v>
      </c>
      <c r="C24" s="23">
        <f>SUM(C21:C23)</f>
        <v>4.3040000000000003</v>
      </c>
      <c r="D24" s="64">
        <f>C24/B24</f>
        <v>5.1207614515169544E-2</v>
      </c>
      <c r="E24" s="20">
        <f>SUM(E21:E23)</f>
        <v>86.100000000000009</v>
      </c>
      <c r="F24" s="20">
        <f>SUM(F21:F23)</f>
        <v>6.66</v>
      </c>
      <c r="G24" s="25">
        <f>F24/E24</f>
        <v>7.7351916376306618E-2</v>
      </c>
      <c r="H24" s="22">
        <f t="shared" ref="H24:O24" si="6">SUM(H21:H23)</f>
        <v>0</v>
      </c>
      <c r="I24" s="23">
        <f t="shared" si="6"/>
        <v>0</v>
      </c>
      <c r="J24" s="24">
        <f t="shared" si="6"/>
        <v>0</v>
      </c>
      <c r="K24" s="22">
        <f t="shared" si="6"/>
        <v>0</v>
      </c>
      <c r="L24" s="23">
        <f t="shared" si="6"/>
        <v>0</v>
      </c>
      <c r="M24" s="24">
        <f t="shared" si="6"/>
        <v>0</v>
      </c>
      <c r="N24" s="20">
        <f t="shared" si="6"/>
        <v>170.15</v>
      </c>
      <c r="O24" s="20">
        <f t="shared" si="6"/>
        <v>10.964000000000002</v>
      </c>
      <c r="P24" s="25">
        <f>O24/N24</f>
        <v>6.4437261240082297E-2</v>
      </c>
    </row>
    <row r="25" spans="1:16" ht="26.25" thickTop="1" x14ac:dyDescent="0.2">
      <c r="A25" s="65" t="s">
        <v>29</v>
      </c>
      <c r="B25" s="66" t="s">
        <v>30</v>
      </c>
      <c r="C25" s="28" t="s">
        <v>8</v>
      </c>
      <c r="D25" s="67"/>
      <c r="E25" s="68" t="s">
        <v>30</v>
      </c>
      <c r="F25" s="69" t="s">
        <v>8</v>
      </c>
      <c r="G25" s="31"/>
      <c r="H25" s="68" t="s">
        <v>30</v>
      </c>
      <c r="I25" s="69" t="s">
        <v>8</v>
      </c>
      <c r="J25" s="31"/>
      <c r="K25" s="68" t="s">
        <v>30</v>
      </c>
      <c r="L25" s="69" t="s">
        <v>8</v>
      </c>
      <c r="M25" s="31"/>
      <c r="N25" s="68" t="s">
        <v>30</v>
      </c>
      <c r="O25" s="69" t="s">
        <v>8</v>
      </c>
      <c r="P25" s="31"/>
    </row>
    <row r="26" spans="1:16" x14ac:dyDescent="0.2">
      <c r="A26" s="9" t="s">
        <v>10</v>
      </c>
      <c r="B26" s="33">
        <v>58</v>
      </c>
      <c r="C26" s="34">
        <v>0.11799999999999999</v>
      </c>
      <c r="D26" s="35"/>
      <c r="E26" s="36">
        <v>0</v>
      </c>
      <c r="F26" s="36">
        <v>0</v>
      </c>
      <c r="G26" s="37"/>
      <c r="H26" s="36">
        <v>0</v>
      </c>
      <c r="I26" s="36">
        <v>0</v>
      </c>
      <c r="J26" s="37"/>
      <c r="K26" s="36">
        <v>0</v>
      </c>
      <c r="L26" s="36">
        <v>0</v>
      </c>
      <c r="M26" s="37"/>
      <c r="N26" s="36">
        <f>SUM(B26,E26,H26,K26)</f>
        <v>58</v>
      </c>
      <c r="O26" s="36">
        <f>SUM(C26,F26,I26,L26)</f>
        <v>0.11799999999999999</v>
      </c>
      <c r="P26" s="37"/>
    </row>
    <row r="27" spans="1:16" x14ac:dyDescent="0.2">
      <c r="A27" s="9" t="s">
        <v>25</v>
      </c>
      <c r="B27" s="38">
        <v>1</v>
      </c>
      <c r="C27" s="39">
        <v>0</v>
      </c>
      <c r="D27" s="35"/>
      <c r="E27" s="36">
        <v>0</v>
      </c>
      <c r="F27" s="36">
        <v>0</v>
      </c>
      <c r="G27" s="37"/>
      <c r="H27" s="36">
        <v>0</v>
      </c>
      <c r="I27" s="36">
        <v>0</v>
      </c>
      <c r="J27" s="37"/>
      <c r="K27" s="36">
        <v>0</v>
      </c>
      <c r="L27" s="36">
        <v>0</v>
      </c>
      <c r="M27" s="37"/>
      <c r="N27" s="36">
        <f t="shared" ref="N27:O28" si="7">SUM(B27,E27,H27,K27)</f>
        <v>1</v>
      </c>
      <c r="O27" s="36">
        <f t="shared" si="7"/>
        <v>0</v>
      </c>
      <c r="P27" s="37"/>
    </row>
    <row r="28" spans="1:16" x14ac:dyDescent="0.2">
      <c r="A28" s="70" t="s">
        <v>12</v>
      </c>
      <c r="B28" s="40">
        <v>0</v>
      </c>
      <c r="C28" s="41">
        <v>0</v>
      </c>
      <c r="D28" s="35"/>
      <c r="E28" s="36">
        <v>0</v>
      </c>
      <c r="F28" s="36">
        <v>0</v>
      </c>
      <c r="G28" s="37"/>
      <c r="H28" s="36">
        <v>0</v>
      </c>
      <c r="I28" s="36">
        <v>0</v>
      </c>
      <c r="J28" s="37"/>
      <c r="K28" s="36">
        <v>0</v>
      </c>
      <c r="L28" s="36">
        <v>0</v>
      </c>
      <c r="M28" s="37"/>
      <c r="N28" s="36">
        <f t="shared" si="7"/>
        <v>0</v>
      </c>
      <c r="O28" s="36">
        <f t="shared" si="7"/>
        <v>0</v>
      </c>
      <c r="P28" s="37"/>
    </row>
    <row r="29" spans="1:16" ht="15" thickBot="1" x14ac:dyDescent="0.25">
      <c r="A29" s="42" t="s">
        <v>31</v>
      </c>
      <c r="B29" s="63">
        <f>SUM(B26:B28)</f>
        <v>59</v>
      </c>
      <c r="C29" s="23">
        <f>SUM(C26:C28)</f>
        <v>0.11799999999999999</v>
      </c>
      <c r="D29" s="73"/>
      <c r="E29" s="46">
        <f>SUM(E26:E28)</f>
        <v>0</v>
      </c>
      <c r="F29" s="47">
        <f>SUM(F26:F28)</f>
        <v>0</v>
      </c>
      <c r="G29" s="74"/>
      <c r="H29" s="46">
        <f>SUM(H26:H28)</f>
        <v>0</v>
      </c>
      <c r="I29" s="47">
        <f>SUM(I26:I28)</f>
        <v>0</v>
      </c>
      <c r="J29" s="74"/>
      <c r="K29" s="46">
        <f>SUM(K26:K28)</f>
        <v>0</v>
      </c>
      <c r="L29" s="47">
        <f>SUM(L26:L28)</f>
        <v>0</v>
      </c>
      <c r="M29" s="74"/>
      <c r="N29" s="46">
        <f>SUM(N26:N28)</f>
        <v>59</v>
      </c>
      <c r="O29" s="75">
        <f>SUM(O26:O28)</f>
        <v>0.11799999999999999</v>
      </c>
      <c r="P29" s="74"/>
    </row>
    <row r="30" spans="1:16" ht="15" thickTop="1" x14ac:dyDescent="0.2"/>
    <row r="31" spans="1:16" s="76" customFormat="1" x14ac:dyDescent="0.2">
      <c r="A31" s="76" t="s">
        <v>33</v>
      </c>
    </row>
    <row r="32" spans="1:16" s="76" customFormat="1" x14ac:dyDescent="0.2">
      <c r="A32" s="76" t="s">
        <v>34</v>
      </c>
    </row>
    <row r="39" spans="1:1" s="76" customFormat="1" x14ac:dyDescent="0.2"/>
    <row r="43" spans="1:1" x14ac:dyDescent="0.2">
      <c r="A43" s="76"/>
    </row>
  </sheetData>
  <mergeCells count="10">
    <mergeCell ref="B2:D2"/>
    <mergeCell ref="E2:G2"/>
    <mergeCell ref="H2:J2"/>
    <mergeCell ref="K2:M2"/>
    <mergeCell ref="N2:P2"/>
    <mergeCell ref="B14:D14"/>
    <mergeCell ref="E14:G14"/>
    <mergeCell ref="H14:J14"/>
    <mergeCell ref="K14:M14"/>
    <mergeCell ref="N14:P14"/>
  </mergeCells>
  <pageMargins left="0.2" right="0.2" top="0.75" bottom="0.75" header="0.3" footer="0.3"/>
  <pageSetup scale="80" orientation="landscape" r:id="rId1"/>
  <headerFooter>
    <oddHeader>&amp;C &amp;"Arial,Bold"&amp;12 2011 MWDBE AWARDS ON MTA CAPITAL PROJECTS with GOALS
JANUARY-JUNE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zoomScaleNormal="100" workbookViewId="0">
      <selection sqref="A1:P28"/>
    </sheetView>
  </sheetViews>
  <sheetFormatPr defaultRowHeight="14.25" x14ac:dyDescent="0.2"/>
  <sheetData>
    <row r="1" spans="1:16" ht="15" customHeight="1" thickTop="1" x14ac:dyDescent="0.2">
      <c r="A1" s="1" t="s">
        <v>0</v>
      </c>
      <c r="B1" s="77" t="s">
        <v>1</v>
      </c>
      <c r="C1" s="78"/>
      <c r="D1" s="79"/>
      <c r="E1" s="80" t="s">
        <v>2</v>
      </c>
      <c r="F1" s="81"/>
      <c r="G1" s="82"/>
      <c r="H1" s="80" t="s">
        <v>3</v>
      </c>
      <c r="I1" s="81"/>
      <c r="J1" s="82"/>
      <c r="K1" s="80" t="s">
        <v>4</v>
      </c>
      <c r="L1" s="81"/>
      <c r="M1" s="82"/>
      <c r="N1" s="83" t="s">
        <v>5</v>
      </c>
      <c r="O1" s="81"/>
      <c r="P1" s="82"/>
    </row>
    <row r="2" spans="1:16" ht="51" x14ac:dyDescent="0.2">
      <c r="A2" s="2" t="s">
        <v>6</v>
      </c>
      <c r="B2" s="3" t="s">
        <v>7</v>
      </c>
      <c r="C2" s="4" t="s">
        <v>8</v>
      </c>
      <c r="D2" s="5" t="s">
        <v>9</v>
      </c>
      <c r="E2" s="6" t="s">
        <v>7</v>
      </c>
      <c r="F2" s="7" t="s">
        <v>8</v>
      </c>
      <c r="G2" s="8" t="s">
        <v>9</v>
      </c>
      <c r="H2" s="6" t="s">
        <v>7</v>
      </c>
      <c r="I2" s="7" t="s">
        <v>8</v>
      </c>
      <c r="J2" s="8" t="s">
        <v>9</v>
      </c>
      <c r="K2" s="6" t="s">
        <v>7</v>
      </c>
      <c r="L2" s="7" t="s">
        <v>8</v>
      </c>
      <c r="M2" s="8" t="s">
        <v>9</v>
      </c>
      <c r="N2" s="6" t="s">
        <v>7</v>
      </c>
      <c r="O2" s="7" t="s">
        <v>8</v>
      </c>
      <c r="P2" s="8" t="s">
        <v>9</v>
      </c>
    </row>
    <row r="3" spans="1:16" x14ac:dyDescent="0.2">
      <c r="A3" s="9" t="s">
        <v>10</v>
      </c>
      <c r="B3" s="10">
        <v>189.7</v>
      </c>
      <c r="C3" s="10">
        <v>34.4</v>
      </c>
      <c r="D3" s="11">
        <v>0.18133895624670532</v>
      </c>
      <c r="E3" s="12">
        <v>38.5</v>
      </c>
      <c r="F3" s="12">
        <v>6</v>
      </c>
      <c r="G3" s="13">
        <v>0.15584415584415584</v>
      </c>
      <c r="H3" s="14">
        <v>0</v>
      </c>
      <c r="I3" s="10">
        <v>0</v>
      </c>
      <c r="J3" s="15">
        <v>0</v>
      </c>
      <c r="K3" s="14">
        <v>0</v>
      </c>
      <c r="L3" s="10">
        <v>0</v>
      </c>
      <c r="M3" s="15">
        <v>0</v>
      </c>
      <c r="N3" s="12">
        <v>228.2</v>
      </c>
      <c r="O3" s="12">
        <v>40.4</v>
      </c>
      <c r="P3" s="13">
        <v>0.17703768624014024</v>
      </c>
    </row>
    <row r="4" spans="1:16" x14ac:dyDescent="0.2">
      <c r="A4" s="9" t="s">
        <v>11</v>
      </c>
      <c r="B4" s="10">
        <v>0</v>
      </c>
      <c r="C4" s="10">
        <v>0</v>
      </c>
      <c r="D4" s="11">
        <v>0</v>
      </c>
      <c r="E4" s="12">
        <v>0</v>
      </c>
      <c r="F4" s="12">
        <v>0</v>
      </c>
      <c r="G4" s="13">
        <v>0</v>
      </c>
      <c r="H4" s="14">
        <v>0</v>
      </c>
      <c r="I4" s="10">
        <v>0</v>
      </c>
      <c r="J4" s="15">
        <v>0</v>
      </c>
      <c r="K4" s="14">
        <v>0</v>
      </c>
      <c r="L4" s="10">
        <v>0</v>
      </c>
      <c r="M4" s="15">
        <v>0</v>
      </c>
      <c r="N4" s="12">
        <v>0</v>
      </c>
      <c r="O4" s="12">
        <v>0</v>
      </c>
      <c r="P4" s="13">
        <v>0</v>
      </c>
    </row>
    <row r="5" spans="1:16" x14ac:dyDescent="0.2">
      <c r="A5" s="9" t="s">
        <v>12</v>
      </c>
      <c r="B5" s="10">
        <v>0</v>
      </c>
      <c r="C5" s="10">
        <v>0</v>
      </c>
      <c r="D5" s="11">
        <v>0</v>
      </c>
      <c r="E5" s="12">
        <v>0</v>
      </c>
      <c r="F5" s="12">
        <v>0</v>
      </c>
      <c r="G5" s="13">
        <v>0</v>
      </c>
      <c r="H5" s="14">
        <v>0</v>
      </c>
      <c r="I5" s="10">
        <v>0</v>
      </c>
      <c r="J5" s="15">
        <v>0</v>
      </c>
      <c r="K5" s="14">
        <v>0</v>
      </c>
      <c r="L5" s="10">
        <v>0</v>
      </c>
      <c r="M5" s="15">
        <v>0</v>
      </c>
      <c r="N5" s="12">
        <v>0</v>
      </c>
      <c r="O5" s="12">
        <v>0</v>
      </c>
      <c r="P5" s="13">
        <v>0</v>
      </c>
    </row>
    <row r="6" spans="1:16" ht="15" thickBot="1" x14ac:dyDescent="0.25">
      <c r="A6" s="16" t="s">
        <v>13</v>
      </c>
      <c r="B6" s="17">
        <v>189.7</v>
      </c>
      <c r="C6" s="18">
        <v>34.4</v>
      </c>
      <c r="D6" s="19">
        <v>0.18133895624670532</v>
      </c>
      <c r="E6" s="20">
        <v>38.5</v>
      </c>
      <c r="F6" s="20">
        <v>6</v>
      </c>
      <c r="G6" s="21" t="s">
        <v>14</v>
      </c>
      <c r="H6" s="22">
        <v>0</v>
      </c>
      <c r="I6" s="23">
        <v>0</v>
      </c>
      <c r="J6" s="24">
        <v>0</v>
      </c>
      <c r="K6" s="22">
        <v>0</v>
      </c>
      <c r="L6" s="23">
        <v>0</v>
      </c>
      <c r="M6" s="24">
        <v>0</v>
      </c>
      <c r="N6" s="20">
        <v>228.2</v>
      </c>
      <c r="O6" s="20">
        <v>40.4</v>
      </c>
      <c r="P6" s="25">
        <v>0.17703768624014024</v>
      </c>
    </row>
    <row r="7" spans="1:16" ht="51.75" thickTop="1" x14ac:dyDescent="0.2">
      <c r="A7" s="26" t="s">
        <v>15</v>
      </c>
      <c r="B7" s="27" t="s">
        <v>7</v>
      </c>
      <c r="C7" s="28" t="s">
        <v>16</v>
      </c>
      <c r="D7" s="5"/>
      <c r="E7" s="29" t="s">
        <v>7</v>
      </c>
      <c r="F7" s="30" t="s">
        <v>16</v>
      </c>
      <c r="G7" s="31"/>
      <c r="H7" s="29" t="s">
        <v>7</v>
      </c>
      <c r="I7" s="30" t="s">
        <v>16</v>
      </c>
      <c r="J7" s="31"/>
      <c r="K7" s="29" t="s">
        <v>7</v>
      </c>
      <c r="L7" s="30" t="s">
        <v>16</v>
      </c>
      <c r="M7" s="31"/>
      <c r="N7" s="29" t="s">
        <v>7</v>
      </c>
      <c r="O7" s="30" t="s">
        <v>16</v>
      </c>
      <c r="P7" s="31"/>
    </row>
    <row r="8" spans="1:16" x14ac:dyDescent="0.2">
      <c r="A8" s="32" t="s">
        <v>10</v>
      </c>
      <c r="B8" s="33">
        <v>188</v>
      </c>
      <c r="C8" s="34">
        <v>1.4</v>
      </c>
      <c r="D8" s="35"/>
      <c r="E8" s="36">
        <v>0</v>
      </c>
      <c r="F8" s="36">
        <v>0</v>
      </c>
      <c r="G8" s="37"/>
      <c r="H8" s="36">
        <v>0</v>
      </c>
      <c r="I8" s="36">
        <v>0</v>
      </c>
      <c r="J8" s="37"/>
      <c r="K8" s="36">
        <v>0</v>
      </c>
      <c r="L8" s="36">
        <v>0</v>
      </c>
      <c r="M8" s="37"/>
      <c r="N8" s="36">
        <v>188</v>
      </c>
      <c r="O8" s="36">
        <v>1.4</v>
      </c>
      <c r="P8" s="37"/>
    </row>
    <row r="9" spans="1:16" x14ac:dyDescent="0.2">
      <c r="A9" s="9" t="s">
        <v>11</v>
      </c>
      <c r="B9" s="38">
        <v>0</v>
      </c>
      <c r="C9" s="39">
        <v>0</v>
      </c>
      <c r="D9" s="35"/>
      <c r="E9" s="36">
        <v>0</v>
      </c>
      <c r="F9" s="36">
        <v>0</v>
      </c>
      <c r="G9" s="37"/>
      <c r="H9" s="36">
        <v>0</v>
      </c>
      <c r="I9" s="36">
        <v>0</v>
      </c>
      <c r="J9" s="37"/>
      <c r="K9" s="36">
        <v>0</v>
      </c>
      <c r="L9" s="36">
        <v>0</v>
      </c>
      <c r="M9" s="37"/>
      <c r="N9" s="36">
        <v>0</v>
      </c>
      <c r="O9" s="36">
        <v>0</v>
      </c>
      <c r="P9" s="37"/>
    </row>
    <row r="10" spans="1:16" x14ac:dyDescent="0.2">
      <c r="A10" s="9" t="s">
        <v>12</v>
      </c>
      <c r="B10" s="40">
        <v>0</v>
      </c>
      <c r="C10" s="41">
        <v>0</v>
      </c>
      <c r="D10" s="35"/>
      <c r="E10" s="36">
        <v>0</v>
      </c>
      <c r="F10" s="36">
        <v>0</v>
      </c>
      <c r="G10" s="37"/>
      <c r="H10" s="36">
        <v>0</v>
      </c>
      <c r="I10" s="36">
        <v>0</v>
      </c>
      <c r="J10" s="37"/>
      <c r="K10" s="36">
        <v>0</v>
      </c>
      <c r="L10" s="36">
        <v>0</v>
      </c>
      <c r="M10" s="37"/>
      <c r="N10" s="36">
        <v>0</v>
      </c>
      <c r="O10" s="36">
        <v>0</v>
      </c>
      <c r="P10" s="37"/>
    </row>
    <row r="11" spans="1:16" ht="15" thickBot="1" x14ac:dyDescent="0.25">
      <c r="A11" s="42" t="s">
        <v>17</v>
      </c>
      <c r="B11" s="43">
        <v>188</v>
      </c>
      <c r="C11" s="44">
        <v>1.4</v>
      </c>
      <c r="D11" s="45"/>
      <c r="E11" s="46">
        <v>0</v>
      </c>
      <c r="F11" s="47">
        <v>0</v>
      </c>
      <c r="G11" s="48"/>
      <c r="H11" s="46">
        <v>0</v>
      </c>
      <c r="I11" s="47">
        <v>0</v>
      </c>
      <c r="J11" s="48"/>
      <c r="K11" s="46">
        <v>0</v>
      </c>
      <c r="L11" s="47">
        <v>0</v>
      </c>
      <c r="M11" s="48"/>
      <c r="N11" s="46">
        <v>188</v>
      </c>
      <c r="O11" s="47">
        <v>1.4</v>
      </c>
      <c r="P11" s="48"/>
    </row>
    <row r="12" spans="1:16" ht="15.75" thickTop="1" thickBot="1" x14ac:dyDescent="0.25">
      <c r="A12" s="49"/>
      <c r="B12" s="50"/>
      <c r="C12" s="50"/>
      <c r="D12" s="50"/>
      <c r="E12" s="51"/>
      <c r="F12" s="51"/>
      <c r="G12" s="51"/>
      <c r="H12" s="51"/>
      <c r="I12" s="51"/>
      <c r="J12" s="51"/>
      <c r="K12" s="51"/>
      <c r="L12" s="51"/>
      <c r="M12" s="51"/>
    </row>
    <row r="13" spans="1:16" ht="15" customHeight="1" thickTop="1" x14ac:dyDescent="0.2">
      <c r="A13" s="1" t="s">
        <v>18</v>
      </c>
      <c r="B13" s="77" t="s">
        <v>19</v>
      </c>
      <c r="C13" s="78"/>
      <c r="D13" s="79"/>
      <c r="E13" s="84" t="s">
        <v>20</v>
      </c>
      <c r="F13" s="78"/>
      <c r="G13" s="85"/>
      <c r="H13" s="77" t="s">
        <v>20</v>
      </c>
      <c r="I13" s="78"/>
      <c r="J13" s="79"/>
      <c r="K13" s="77" t="s">
        <v>20</v>
      </c>
      <c r="L13" s="78"/>
      <c r="M13" s="79"/>
      <c r="N13" s="86" t="s">
        <v>21</v>
      </c>
      <c r="O13" s="78"/>
      <c r="P13" s="79"/>
    </row>
    <row r="14" spans="1:16" ht="51" x14ac:dyDescent="0.2">
      <c r="A14" s="2" t="s">
        <v>22</v>
      </c>
      <c r="B14" s="3" t="s">
        <v>7</v>
      </c>
      <c r="C14" s="4" t="s">
        <v>23</v>
      </c>
      <c r="D14" s="5" t="s">
        <v>24</v>
      </c>
      <c r="E14" s="52" t="s">
        <v>7</v>
      </c>
      <c r="F14" s="53" t="s">
        <v>23</v>
      </c>
      <c r="G14" s="54" t="s">
        <v>24</v>
      </c>
      <c r="H14" s="52" t="s">
        <v>7</v>
      </c>
      <c r="I14" s="53" t="s">
        <v>23</v>
      </c>
      <c r="J14" s="54" t="s">
        <v>24</v>
      </c>
      <c r="K14" s="52" t="s">
        <v>7</v>
      </c>
      <c r="L14" s="53" t="s">
        <v>23</v>
      </c>
      <c r="M14" s="54" t="s">
        <v>24</v>
      </c>
      <c r="N14" s="52" t="s">
        <v>7</v>
      </c>
      <c r="O14" s="53" t="s">
        <v>23</v>
      </c>
      <c r="P14" s="54" t="s">
        <v>24</v>
      </c>
    </row>
    <row r="15" spans="1:16" x14ac:dyDescent="0.2">
      <c r="A15" s="9" t="s">
        <v>10</v>
      </c>
      <c r="B15" s="10">
        <v>68</v>
      </c>
      <c r="C15" s="10">
        <v>6.1</v>
      </c>
      <c r="D15" s="11">
        <v>8.9705882352941177E-2</v>
      </c>
      <c r="E15" s="12">
        <v>78.900000000000006</v>
      </c>
      <c r="F15" s="12">
        <v>12.5</v>
      </c>
      <c r="G15" s="13">
        <v>0.15842839036755385</v>
      </c>
      <c r="H15" s="14">
        <v>0</v>
      </c>
      <c r="I15" s="10">
        <v>0</v>
      </c>
      <c r="J15" s="15">
        <v>0</v>
      </c>
      <c r="K15" s="14">
        <v>0</v>
      </c>
      <c r="L15" s="10">
        <v>0</v>
      </c>
      <c r="M15" s="15">
        <v>0</v>
      </c>
      <c r="N15" s="12">
        <v>146.9</v>
      </c>
      <c r="O15" s="12">
        <v>18.600000000000001</v>
      </c>
      <c r="P15" s="13">
        <v>0.12661674608577264</v>
      </c>
    </row>
    <row r="16" spans="1:16" x14ac:dyDescent="0.2">
      <c r="A16" s="9" t="s">
        <v>25</v>
      </c>
      <c r="B16" s="10">
        <v>16.05</v>
      </c>
      <c r="C16" s="10">
        <v>1.508</v>
      </c>
      <c r="D16" s="11">
        <v>9.3956386292834884E-2</v>
      </c>
      <c r="E16" s="12">
        <v>7.1999999999999993</v>
      </c>
      <c r="F16" s="12">
        <v>0.7</v>
      </c>
      <c r="G16" s="13">
        <v>9.7222222222222224E-2</v>
      </c>
      <c r="H16" s="14">
        <v>0</v>
      </c>
      <c r="I16" s="10">
        <v>0</v>
      </c>
      <c r="J16" s="15">
        <v>0</v>
      </c>
      <c r="K16" s="14">
        <v>0</v>
      </c>
      <c r="L16" s="10">
        <v>0</v>
      </c>
      <c r="M16" s="15">
        <v>0</v>
      </c>
      <c r="N16" s="12">
        <v>23.25</v>
      </c>
      <c r="O16" s="12">
        <v>2.2080000000000002</v>
      </c>
      <c r="P16" s="13">
        <v>0</v>
      </c>
    </row>
    <row r="17" spans="1:16" x14ac:dyDescent="0.2">
      <c r="A17" s="9" t="s">
        <v>12</v>
      </c>
      <c r="B17" s="10">
        <v>0</v>
      </c>
      <c r="C17" s="10">
        <v>0</v>
      </c>
      <c r="D17" s="11">
        <v>0</v>
      </c>
      <c r="E17" s="12">
        <v>0</v>
      </c>
      <c r="F17" s="12">
        <v>0</v>
      </c>
      <c r="G17" s="13">
        <v>0</v>
      </c>
      <c r="H17" s="14">
        <v>0</v>
      </c>
      <c r="I17" s="10">
        <v>0</v>
      </c>
      <c r="J17" s="15">
        <v>0</v>
      </c>
      <c r="K17" s="14">
        <v>0</v>
      </c>
      <c r="L17" s="10">
        <v>0</v>
      </c>
      <c r="M17" s="15">
        <v>0</v>
      </c>
      <c r="N17" s="12">
        <v>0</v>
      </c>
      <c r="O17" s="12">
        <v>0</v>
      </c>
      <c r="P17" s="13">
        <v>0</v>
      </c>
    </row>
    <row r="18" spans="1:16" ht="15" thickBot="1" x14ac:dyDescent="0.25">
      <c r="A18" s="55" t="s">
        <v>13</v>
      </c>
      <c r="B18" s="56">
        <v>84.05</v>
      </c>
      <c r="C18" s="56">
        <v>7.6079999999999997</v>
      </c>
      <c r="D18" s="19">
        <v>9.0517549077929804E-2</v>
      </c>
      <c r="E18" s="57">
        <v>86.100000000000009</v>
      </c>
      <c r="F18" s="57">
        <v>13.2</v>
      </c>
      <c r="G18" s="25">
        <v>0.15331010452961671</v>
      </c>
      <c r="H18" s="22">
        <v>0</v>
      </c>
      <c r="I18" s="23">
        <v>0</v>
      </c>
      <c r="J18" s="24">
        <v>0</v>
      </c>
      <c r="K18" s="22">
        <v>0</v>
      </c>
      <c r="L18" s="23">
        <v>0</v>
      </c>
      <c r="M18" s="24">
        <v>0</v>
      </c>
      <c r="N18" s="20">
        <v>170.15</v>
      </c>
      <c r="O18" s="20">
        <v>20.808</v>
      </c>
      <c r="P18" s="25">
        <v>0.12229209521010873</v>
      </c>
    </row>
    <row r="19" spans="1:16" ht="51.75" thickTop="1" x14ac:dyDescent="0.2">
      <c r="A19" s="2" t="s">
        <v>26</v>
      </c>
      <c r="B19" s="27" t="s">
        <v>7</v>
      </c>
      <c r="C19" s="28" t="s">
        <v>27</v>
      </c>
      <c r="D19" s="58" t="s">
        <v>28</v>
      </c>
      <c r="E19" s="59" t="s">
        <v>7</v>
      </c>
      <c r="F19" s="60" t="s">
        <v>27</v>
      </c>
      <c r="G19" s="61" t="s">
        <v>28</v>
      </c>
      <c r="H19" s="59" t="s">
        <v>7</v>
      </c>
      <c r="I19" s="60" t="s">
        <v>27</v>
      </c>
      <c r="J19" s="61" t="s">
        <v>28</v>
      </c>
      <c r="K19" s="59" t="s">
        <v>7</v>
      </c>
      <c r="L19" s="60" t="s">
        <v>27</v>
      </c>
      <c r="M19" s="61" t="s">
        <v>28</v>
      </c>
      <c r="N19" s="59" t="s">
        <v>7</v>
      </c>
      <c r="O19" s="60" t="s">
        <v>27</v>
      </c>
      <c r="P19" s="61" t="s">
        <v>28</v>
      </c>
    </row>
    <row r="20" spans="1:16" x14ac:dyDescent="0.2">
      <c r="A20" s="9" t="s">
        <v>10</v>
      </c>
      <c r="B20" s="10">
        <v>68</v>
      </c>
      <c r="C20" s="10">
        <v>3.2</v>
      </c>
      <c r="D20" s="11">
        <v>4.7058823529411764E-2</v>
      </c>
      <c r="E20" s="12">
        <v>78.900000000000006</v>
      </c>
      <c r="F20" s="12">
        <v>5.9</v>
      </c>
      <c r="G20" s="13">
        <v>7.477820025348543E-2</v>
      </c>
      <c r="H20" s="14">
        <v>0</v>
      </c>
      <c r="I20" s="10">
        <v>0</v>
      </c>
      <c r="J20" s="15">
        <v>0</v>
      </c>
      <c r="K20" s="14">
        <v>0</v>
      </c>
      <c r="L20" s="10">
        <v>0</v>
      </c>
      <c r="M20" s="15">
        <v>0</v>
      </c>
      <c r="N20" s="12">
        <v>146.9</v>
      </c>
      <c r="O20" s="12">
        <v>9.1000000000000014</v>
      </c>
      <c r="P20" s="13">
        <v>6.1946902654867263E-2</v>
      </c>
    </row>
    <row r="21" spans="1:16" x14ac:dyDescent="0.2">
      <c r="A21" s="9" t="s">
        <v>25</v>
      </c>
      <c r="B21" s="10">
        <v>16.05</v>
      </c>
      <c r="C21" s="10">
        <v>1.1040000000000001</v>
      </c>
      <c r="D21" s="11">
        <v>6.8785046728971969E-2</v>
      </c>
      <c r="E21" s="12">
        <v>7.1999999999999993</v>
      </c>
      <c r="F21" s="12">
        <v>0.76</v>
      </c>
      <c r="G21" s="13">
        <v>0.10555555555555557</v>
      </c>
      <c r="H21" s="14">
        <v>0</v>
      </c>
      <c r="I21" s="10">
        <v>0</v>
      </c>
      <c r="J21" s="15">
        <v>0</v>
      </c>
      <c r="K21" s="14">
        <v>0</v>
      </c>
      <c r="L21" s="10">
        <v>0</v>
      </c>
      <c r="M21" s="15">
        <v>0</v>
      </c>
      <c r="N21" s="12">
        <v>23.25</v>
      </c>
      <c r="O21" s="12">
        <v>1.8640000000000001</v>
      </c>
      <c r="P21" s="13">
        <v>0</v>
      </c>
    </row>
    <row r="22" spans="1:16" x14ac:dyDescent="0.2">
      <c r="A22" s="9" t="s">
        <v>12</v>
      </c>
      <c r="B22" s="10">
        <v>0</v>
      </c>
      <c r="C22" s="10">
        <v>0</v>
      </c>
      <c r="D22" s="11">
        <v>0</v>
      </c>
      <c r="E22" s="12">
        <v>0</v>
      </c>
      <c r="F22" s="12">
        <v>0</v>
      </c>
      <c r="G22" s="13">
        <v>0</v>
      </c>
      <c r="H22" s="14">
        <v>0</v>
      </c>
      <c r="I22" s="10">
        <v>0</v>
      </c>
      <c r="J22" s="15">
        <v>0</v>
      </c>
      <c r="K22" s="14">
        <v>0</v>
      </c>
      <c r="L22" s="10">
        <v>0</v>
      </c>
      <c r="M22" s="15">
        <v>0</v>
      </c>
      <c r="N22" s="12">
        <v>0</v>
      </c>
      <c r="O22" s="12">
        <v>0</v>
      </c>
      <c r="P22" s="13">
        <v>0</v>
      </c>
    </row>
    <row r="23" spans="1:16" ht="15" thickBot="1" x14ac:dyDescent="0.25">
      <c r="A23" s="62" t="s">
        <v>13</v>
      </c>
      <c r="B23" s="63">
        <v>84.05</v>
      </c>
      <c r="C23" s="23">
        <v>4.3040000000000003</v>
      </c>
      <c r="D23" s="64">
        <v>5.1207614515169544E-2</v>
      </c>
      <c r="E23" s="20">
        <v>86.100000000000009</v>
      </c>
      <c r="F23" s="20">
        <v>6.66</v>
      </c>
      <c r="G23" s="25">
        <v>7.7351916376306618E-2</v>
      </c>
      <c r="H23" s="22">
        <v>0</v>
      </c>
      <c r="I23" s="23">
        <v>0</v>
      </c>
      <c r="J23" s="24">
        <v>0</v>
      </c>
      <c r="K23" s="22">
        <v>0</v>
      </c>
      <c r="L23" s="23">
        <v>0</v>
      </c>
      <c r="M23" s="24">
        <v>0</v>
      </c>
      <c r="N23" s="20">
        <v>170.15</v>
      </c>
      <c r="O23" s="20">
        <v>10.964000000000002</v>
      </c>
      <c r="P23" s="25">
        <v>6.4437261240082297E-2</v>
      </c>
    </row>
    <row r="24" spans="1:16" ht="51.75" thickTop="1" x14ac:dyDescent="0.2">
      <c r="A24" s="65" t="s">
        <v>29</v>
      </c>
      <c r="B24" s="66" t="s">
        <v>30</v>
      </c>
      <c r="C24" s="28" t="s">
        <v>8</v>
      </c>
      <c r="D24" s="67"/>
      <c r="E24" s="68" t="s">
        <v>30</v>
      </c>
      <c r="F24" s="69" t="s">
        <v>8</v>
      </c>
      <c r="G24" s="31"/>
      <c r="H24" s="68" t="s">
        <v>30</v>
      </c>
      <c r="I24" s="69" t="s">
        <v>8</v>
      </c>
      <c r="J24" s="31"/>
      <c r="K24" s="68" t="s">
        <v>30</v>
      </c>
      <c r="L24" s="69" t="s">
        <v>8</v>
      </c>
      <c r="M24" s="31"/>
      <c r="N24" s="68" t="s">
        <v>30</v>
      </c>
      <c r="O24" s="69" t="s">
        <v>8</v>
      </c>
      <c r="P24" s="31"/>
    </row>
    <row r="25" spans="1:16" x14ac:dyDescent="0.2">
      <c r="A25" s="9" t="s">
        <v>10</v>
      </c>
      <c r="B25" s="33">
        <v>58</v>
      </c>
      <c r="C25" s="34">
        <v>0.11799999999999999</v>
      </c>
      <c r="D25" s="35"/>
      <c r="E25" s="36">
        <v>0</v>
      </c>
      <c r="F25" s="36">
        <v>0</v>
      </c>
      <c r="G25" s="37"/>
      <c r="H25" s="36">
        <v>0</v>
      </c>
      <c r="I25" s="36">
        <v>0</v>
      </c>
      <c r="J25" s="37"/>
      <c r="K25" s="36">
        <v>0</v>
      </c>
      <c r="L25" s="36">
        <v>0</v>
      </c>
      <c r="M25" s="37"/>
      <c r="N25" s="36">
        <v>58</v>
      </c>
      <c r="O25" s="36">
        <v>0.11799999999999999</v>
      </c>
      <c r="P25" s="37"/>
    </row>
    <row r="26" spans="1:16" x14ac:dyDescent="0.2">
      <c r="A26" s="9" t="s">
        <v>25</v>
      </c>
      <c r="B26" s="38">
        <v>1</v>
      </c>
      <c r="C26" s="39">
        <v>0</v>
      </c>
      <c r="D26" s="35"/>
      <c r="E26" s="36">
        <v>0</v>
      </c>
      <c r="F26" s="36">
        <v>0</v>
      </c>
      <c r="G26" s="37"/>
      <c r="H26" s="36">
        <v>0</v>
      </c>
      <c r="I26" s="36">
        <v>0</v>
      </c>
      <c r="J26" s="37"/>
      <c r="K26" s="36">
        <v>0</v>
      </c>
      <c r="L26" s="36">
        <v>0</v>
      </c>
      <c r="M26" s="37"/>
      <c r="N26" s="36">
        <v>1</v>
      </c>
      <c r="O26" s="36">
        <v>0</v>
      </c>
      <c r="P26" s="37"/>
    </row>
    <row r="27" spans="1:16" x14ac:dyDescent="0.2">
      <c r="A27" s="70" t="s">
        <v>12</v>
      </c>
      <c r="B27" s="40">
        <v>0</v>
      </c>
      <c r="C27" s="41">
        <v>0</v>
      </c>
      <c r="D27" s="35"/>
      <c r="E27" s="36">
        <v>0</v>
      </c>
      <c r="F27" s="36">
        <v>0</v>
      </c>
      <c r="G27" s="37"/>
      <c r="H27" s="36">
        <v>0</v>
      </c>
      <c r="I27" s="36">
        <v>0</v>
      </c>
      <c r="J27" s="37"/>
      <c r="K27" s="36">
        <v>0</v>
      </c>
      <c r="L27" s="36">
        <v>0</v>
      </c>
      <c r="M27" s="37"/>
      <c r="N27" s="36">
        <v>0</v>
      </c>
      <c r="O27" s="36">
        <v>0</v>
      </c>
      <c r="P27" s="37"/>
    </row>
    <row r="28" spans="1:16" ht="51.75" thickBot="1" x14ac:dyDescent="0.25">
      <c r="A28" s="42" t="s">
        <v>31</v>
      </c>
      <c r="B28" s="71">
        <v>0</v>
      </c>
      <c r="C28" s="72">
        <v>0</v>
      </c>
      <c r="D28" s="73"/>
      <c r="E28" s="46">
        <v>0</v>
      </c>
      <c r="F28" s="47">
        <v>0</v>
      </c>
      <c r="G28" s="74"/>
      <c r="H28" s="46">
        <v>0</v>
      </c>
      <c r="I28" s="47">
        <v>0</v>
      </c>
      <c r="J28" s="74"/>
      <c r="K28" s="46">
        <v>0</v>
      </c>
      <c r="L28" s="47">
        <v>0</v>
      </c>
      <c r="M28" s="74"/>
      <c r="N28" s="46">
        <v>59</v>
      </c>
      <c r="O28" s="75">
        <v>0.11799999999999999</v>
      </c>
      <c r="P28" s="74"/>
    </row>
    <row r="29" spans="1:16" ht="15" thickTop="1" x14ac:dyDescent="0.2"/>
  </sheetData>
  <mergeCells count="10">
    <mergeCell ref="B13:D13"/>
    <mergeCell ref="E13:G13"/>
    <mergeCell ref="H13:J13"/>
    <mergeCell ref="K13:M13"/>
    <mergeCell ref="N13:P13"/>
    <mergeCell ref="B1:D1"/>
    <mergeCell ref="E1:G1"/>
    <mergeCell ref="H1:J1"/>
    <mergeCell ref="K1:M1"/>
    <mergeCell ref="N1:P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>MTA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Galina Koulikova</dc:creator>
  <cp:lastModifiedBy>Galina Koulikova</cp:lastModifiedBy>
  <cp:lastPrinted>2011-07-15T19:59:18Z</cp:lastPrinted>
  <dcterms:created xsi:type="dcterms:W3CDTF">2011-07-14T16:58:51Z</dcterms:created>
  <dcterms:modified xsi:type="dcterms:W3CDTF">2011-07-15T20:00:43Z</dcterms:modified>
</cp:coreProperties>
</file>