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35" windowWidth="18000" windowHeight="11475"/>
  </bookViews>
  <sheets>
    <sheet name="April-June" sheetId="4" r:id="rId1"/>
  </sheets>
  <calcPr calcId="144525"/>
</workbook>
</file>

<file path=xl/calcChain.xml><?xml version="1.0" encoding="utf-8"?>
<calcChain xmlns="http://schemas.openxmlformats.org/spreadsheetml/2006/main">
  <c r="I18" i="4" l="1"/>
  <c r="J18" i="4" s="1"/>
  <c r="H18" i="4"/>
  <c r="F18" i="4"/>
  <c r="G18" i="4" s="1"/>
  <c r="E18" i="4"/>
  <c r="B18" i="4"/>
  <c r="D18" i="4" s="1"/>
  <c r="L17" i="4"/>
  <c r="K17" i="4"/>
  <c r="L16" i="4"/>
  <c r="K16" i="4"/>
  <c r="J16" i="4"/>
  <c r="G16" i="4"/>
  <c r="D16" i="4"/>
  <c r="L15" i="4"/>
  <c r="L18" i="4" s="1"/>
  <c r="K15" i="4"/>
  <c r="J15" i="4"/>
  <c r="G15" i="4"/>
  <c r="I13" i="4"/>
  <c r="J13" i="4" s="1"/>
  <c r="H13" i="4"/>
  <c r="F13" i="4"/>
  <c r="E13" i="4"/>
  <c r="C13" i="4"/>
  <c r="D13" i="4" s="1"/>
  <c r="B13" i="4"/>
  <c r="L12" i="4"/>
  <c r="K12" i="4"/>
  <c r="L11" i="4"/>
  <c r="M11" i="4" s="1"/>
  <c r="K11" i="4"/>
  <c r="J11" i="4"/>
  <c r="G11" i="4"/>
  <c r="D11" i="4"/>
  <c r="L10" i="4"/>
  <c r="K10" i="4"/>
  <c r="K13" i="4" s="1"/>
  <c r="J10" i="4"/>
  <c r="G10" i="4"/>
  <c r="I6" i="4"/>
  <c r="H6" i="4"/>
  <c r="F6" i="4"/>
  <c r="E6" i="4"/>
  <c r="C6" i="4"/>
  <c r="B6" i="4"/>
  <c r="L5" i="4"/>
  <c r="K5" i="4"/>
  <c r="L4" i="4"/>
  <c r="K4" i="4"/>
  <c r="L3" i="4"/>
  <c r="L6" i="4" s="1"/>
  <c r="K3" i="4"/>
  <c r="K6" i="4" s="1"/>
  <c r="J3" i="4"/>
  <c r="G3" i="4"/>
  <c r="D3" i="4"/>
  <c r="K18" i="4" l="1"/>
  <c r="M18" i="4"/>
  <c r="D6" i="4"/>
  <c r="G6" i="4"/>
  <c r="M10" i="4"/>
  <c r="G13" i="4"/>
  <c r="M16" i="4"/>
  <c r="L13" i="4"/>
  <c r="M13" i="4" s="1"/>
  <c r="M15" i="4"/>
  <c r="M3" i="4"/>
</calcChain>
</file>

<file path=xl/sharedStrings.xml><?xml version="1.0" encoding="utf-8"?>
<sst xmlns="http://schemas.openxmlformats.org/spreadsheetml/2006/main" count="66" uniqueCount="26">
  <si>
    <t xml:space="preserve">  FEDERALLY FUNDED </t>
  </si>
  <si>
    <t>DBE Participation Goal: 17%</t>
  </si>
  <si>
    <t>Total  Awards</t>
  </si>
  <si>
    <t>Total DBE Awards</t>
  </si>
  <si>
    <t>DBE Participation (%)</t>
  </si>
  <si>
    <t xml:space="preserve">Construction </t>
  </si>
  <si>
    <t xml:space="preserve">Professional Services </t>
  </si>
  <si>
    <t>Other</t>
  </si>
  <si>
    <t>TOTAL</t>
  </si>
  <si>
    <t>STATE FUNDED</t>
  </si>
  <si>
    <t>MBE Participation Goal: 10%</t>
  </si>
  <si>
    <t>Total MBE Awards</t>
  </si>
  <si>
    <t>MBE Participation (%)</t>
  </si>
  <si>
    <t>Professional Services</t>
  </si>
  <si>
    <t>WBE Participation Goal: 5%</t>
  </si>
  <si>
    <t>Total WBE Awards</t>
  </si>
  <si>
    <t>WBE Participation (%)</t>
  </si>
  <si>
    <t>APRIL 2011                                                                                                                                                                                                 (in millions)</t>
  </si>
  <si>
    <t>MAY 2011                                                                                                                                                                                                 (in millions)</t>
  </si>
  <si>
    <t>JUNE 2011                                                                                                                                                                                                 (in millions)</t>
  </si>
  <si>
    <t>TOTAL (APRIL-JUNE)                                                                                                                                                                                                 (in millions)</t>
  </si>
  <si>
    <t>14%*</t>
  </si>
  <si>
    <t>16%*</t>
  </si>
  <si>
    <t xml:space="preserve"> Due to  the scope of work and limited opportunities for DBEs, the 17% DBE goal was reduced to 6.2%.</t>
  </si>
  <si>
    <t>`</t>
  </si>
  <si>
    <t>* This percentage includes a prime contract awarded to John P. Picone, Inc, in the amount of $13.8 million.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</si>
</sst>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_(&quot;$&quot;* #,##0.0_);_(&quot;$&quot;* \(#,##0.0\);_(&quot;$&quot;* &quot;-&quot;?_);_(@_)"/>
    <numFmt numFmtId="165" formatCode="&quot;$&quot;#,##0.0"/>
    <numFmt numFmtId="166" formatCode="0.0%"/>
  </numFmts>
  <fonts count="5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</cellStyleXfs>
  <cellXfs count="48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right"/>
    </xf>
    <xf numFmtId="164" fontId="3" fillId="0" borderId="11" xfId="1" applyNumberFormat="1" applyFont="1" applyFill="1" applyBorder="1"/>
    <xf numFmtId="164" fontId="3" fillId="0" borderId="12" xfId="1" applyNumberFormat="1" applyFont="1" applyFill="1" applyBorder="1"/>
    <xf numFmtId="164" fontId="3" fillId="0" borderId="14" xfId="1" applyNumberFormat="1" applyFont="1" applyFill="1" applyBorder="1"/>
    <xf numFmtId="164" fontId="3" fillId="0" borderId="13" xfId="1" applyNumberFormat="1" applyFont="1" applyFill="1" applyBorder="1"/>
    <xf numFmtId="0" fontId="2" fillId="0" borderId="15" xfId="0" applyFont="1" applyFill="1" applyBorder="1" applyAlignment="1">
      <alignment horizontal="right" vertical="center"/>
    </xf>
    <xf numFmtId="164" fontId="3" fillId="0" borderId="16" xfId="1" applyNumberFormat="1" applyFont="1" applyFill="1" applyBorder="1"/>
    <xf numFmtId="164" fontId="3" fillId="0" borderId="17" xfId="1" applyNumberFormat="1" applyFont="1" applyFill="1" applyBorder="1"/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/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right"/>
    </xf>
    <xf numFmtId="164" fontId="3" fillId="0" borderId="24" xfId="1" applyNumberFormat="1" applyFont="1" applyFill="1" applyBorder="1"/>
    <xf numFmtId="164" fontId="3" fillId="0" borderId="25" xfId="1" applyNumberFormat="1" applyFont="1" applyFill="1" applyBorder="1"/>
    <xf numFmtId="165" fontId="2" fillId="0" borderId="21" xfId="0" applyNumberFormat="1" applyFont="1" applyFill="1" applyBorder="1" applyAlignment="1">
      <alignment horizontal="center" vertical="center" wrapText="1"/>
    </xf>
    <xf numFmtId="165" fontId="2" fillId="0" borderId="22" xfId="0" applyNumberFormat="1" applyFont="1" applyFill="1" applyBorder="1" applyAlignment="1">
      <alignment horizontal="center" vertical="center" wrapText="1"/>
    </xf>
    <xf numFmtId="166" fontId="2" fillId="0" borderId="23" xfId="0" applyNumberFormat="1" applyFont="1" applyFill="1" applyBorder="1" applyAlignment="1">
      <alignment horizontal="center" vertical="center" wrapText="1"/>
    </xf>
    <xf numFmtId="165" fontId="2" fillId="0" borderId="26" xfId="0" applyNumberFormat="1" applyFont="1" applyFill="1" applyBorder="1" applyAlignment="1">
      <alignment horizontal="center" vertical="center" wrapText="1"/>
    </xf>
    <xf numFmtId="166" fontId="2" fillId="0" borderId="18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right" vertical="center" wrapText="1"/>
    </xf>
    <xf numFmtId="44" fontId="3" fillId="0" borderId="13" xfId="1" applyNumberFormat="1" applyFont="1" applyFill="1" applyBorder="1"/>
    <xf numFmtId="44" fontId="3" fillId="0" borderId="17" xfId="1" applyNumberFormat="1" applyFont="1" applyFill="1" applyBorder="1"/>
    <xf numFmtId="9" fontId="3" fillId="0" borderId="12" xfId="0" applyNumberFormat="1" applyFont="1" applyFill="1" applyBorder="1"/>
    <xf numFmtId="9" fontId="3" fillId="0" borderId="13" xfId="0" applyNumberFormat="1" applyFont="1" applyFill="1" applyBorder="1"/>
    <xf numFmtId="9" fontId="3" fillId="0" borderId="25" xfId="0" applyNumberFormat="1" applyFont="1" applyFill="1" applyBorder="1"/>
    <xf numFmtId="9" fontId="2" fillId="0" borderId="27" xfId="0" applyNumberFormat="1" applyFont="1" applyFill="1" applyBorder="1"/>
    <xf numFmtId="9" fontId="2" fillId="0" borderId="17" xfId="0" applyNumberFormat="1" applyFont="1" applyFill="1" applyBorder="1"/>
    <xf numFmtId="49" fontId="2" fillId="0" borderId="17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9" fontId="2" fillId="0" borderId="17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164" fontId="3" fillId="0" borderId="0" xfId="1" applyNumberFormat="1" applyFont="1" applyFill="1" applyBorder="1"/>
    <xf numFmtId="44" fontId="3" fillId="0" borderId="0" xfId="1" applyNumberFormat="1" applyFont="1" applyFill="1" applyBorder="1"/>
    <xf numFmtId="9" fontId="2" fillId="0" borderId="0" xfId="0" applyNumberFormat="1" applyFont="1" applyFill="1" applyBorder="1"/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I25" sqref="I25"/>
    </sheetView>
  </sheetViews>
  <sheetFormatPr defaultRowHeight="14.25" x14ac:dyDescent="0.2"/>
  <cols>
    <col min="1" max="1" width="25.875" style="2" customWidth="1"/>
    <col min="2" max="3" width="9" style="2"/>
    <col min="4" max="4" width="12.375" style="2" customWidth="1"/>
    <col min="5" max="5" width="9" style="2"/>
    <col min="6" max="6" width="8.75" style="2" customWidth="1"/>
    <col min="7" max="7" width="13.5" style="2" customWidth="1"/>
    <col min="8" max="8" width="9" style="2" customWidth="1"/>
    <col min="9" max="9" width="8.75" style="2" customWidth="1"/>
    <col min="10" max="10" width="13.5" style="2" customWidth="1"/>
    <col min="11" max="12" width="9" style="2"/>
    <col min="13" max="13" width="12.625" style="2" customWidth="1"/>
    <col min="14" max="16384" width="9" style="2"/>
  </cols>
  <sheetData>
    <row r="1" spans="1:13" ht="45.75" customHeight="1" thickTop="1" x14ac:dyDescent="0.2">
      <c r="A1" s="1" t="s">
        <v>0</v>
      </c>
      <c r="B1" s="39" t="s">
        <v>17</v>
      </c>
      <c r="C1" s="40"/>
      <c r="D1" s="41"/>
      <c r="E1" s="42" t="s">
        <v>18</v>
      </c>
      <c r="F1" s="40"/>
      <c r="G1" s="41"/>
      <c r="H1" s="42" t="s">
        <v>19</v>
      </c>
      <c r="I1" s="40"/>
      <c r="J1" s="41"/>
      <c r="K1" s="42" t="s">
        <v>20</v>
      </c>
      <c r="L1" s="40"/>
      <c r="M1" s="41"/>
    </row>
    <row r="2" spans="1:13" ht="38.25" x14ac:dyDescent="0.2">
      <c r="A2" s="3" t="s">
        <v>1</v>
      </c>
      <c r="B2" s="4" t="s">
        <v>2</v>
      </c>
      <c r="C2" s="5" t="s">
        <v>3</v>
      </c>
      <c r="D2" s="6" t="s">
        <v>4</v>
      </c>
      <c r="E2" s="4" t="s">
        <v>2</v>
      </c>
      <c r="F2" s="5" t="s">
        <v>3</v>
      </c>
      <c r="G2" s="6" t="s">
        <v>4</v>
      </c>
      <c r="H2" s="4" t="s">
        <v>2</v>
      </c>
      <c r="I2" s="5" t="s">
        <v>3</v>
      </c>
      <c r="J2" s="6" t="s">
        <v>4</v>
      </c>
      <c r="K2" s="4" t="s">
        <v>2</v>
      </c>
      <c r="L2" s="7" t="s">
        <v>3</v>
      </c>
      <c r="M2" s="6" t="s">
        <v>4</v>
      </c>
    </row>
    <row r="3" spans="1:13" x14ac:dyDescent="0.2">
      <c r="A3" s="8" t="s">
        <v>5</v>
      </c>
      <c r="B3" s="9">
        <v>9</v>
      </c>
      <c r="C3" s="10">
        <v>1.8</v>
      </c>
      <c r="D3" s="33">
        <f>C3/B3</f>
        <v>0.2</v>
      </c>
      <c r="E3" s="10">
        <v>3.2</v>
      </c>
      <c r="F3" s="10">
        <v>0.6</v>
      </c>
      <c r="G3" s="34">
        <f>F3/E3</f>
        <v>0.18749999999999997</v>
      </c>
      <c r="H3" s="11">
        <v>26.3</v>
      </c>
      <c r="I3" s="12">
        <v>3.6</v>
      </c>
      <c r="J3" s="34">
        <f>I3/H3</f>
        <v>0.13688212927756654</v>
      </c>
      <c r="K3" s="10">
        <f>SUM(B3,E3,H3)</f>
        <v>38.5</v>
      </c>
      <c r="L3" s="10">
        <f>SUM(C3,F3,I3)</f>
        <v>6</v>
      </c>
      <c r="M3" s="34">
        <f>L3/K3</f>
        <v>0.15584415584415584</v>
      </c>
    </row>
    <row r="4" spans="1:13" x14ac:dyDescent="0.2">
      <c r="A4" s="8" t="s">
        <v>6</v>
      </c>
      <c r="B4" s="11">
        <v>0</v>
      </c>
      <c r="C4" s="12">
        <v>0</v>
      </c>
      <c r="D4" s="34">
        <v>0</v>
      </c>
      <c r="E4" s="11">
        <v>0</v>
      </c>
      <c r="F4" s="12">
        <v>0</v>
      </c>
      <c r="G4" s="34">
        <v>0</v>
      </c>
      <c r="H4" s="11">
        <v>0</v>
      </c>
      <c r="I4" s="12">
        <v>0</v>
      </c>
      <c r="J4" s="34">
        <v>0</v>
      </c>
      <c r="K4" s="10">
        <f t="shared" ref="K4:L5" si="0">SUM(B4,E4,H4)</f>
        <v>0</v>
      </c>
      <c r="L4" s="10">
        <f t="shared" si="0"/>
        <v>0</v>
      </c>
      <c r="M4" s="34">
        <v>0</v>
      </c>
    </row>
    <row r="5" spans="1:13" x14ac:dyDescent="0.2">
      <c r="A5" s="8" t="s">
        <v>7</v>
      </c>
      <c r="B5" s="11">
        <v>0</v>
      </c>
      <c r="C5" s="12">
        <v>0</v>
      </c>
      <c r="D5" s="34">
        <v>0</v>
      </c>
      <c r="E5" s="11">
        <v>0</v>
      </c>
      <c r="F5" s="12">
        <v>0</v>
      </c>
      <c r="G5" s="34">
        <v>0</v>
      </c>
      <c r="H5" s="11">
        <v>0</v>
      </c>
      <c r="I5" s="12">
        <v>0</v>
      </c>
      <c r="J5" s="35">
        <v>0</v>
      </c>
      <c r="K5" s="10">
        <f t="shared" si="0"/>
        <v>0</v>
      </c>
      <c r="L5" s="10">
        <f t="shared" si="0"/>
        <v>0</v>
      </c>
      <c r="M5" s="34">
        <v>0</v>
      </c>
    </row>
    <row r="6" spans="1:13" ht="15" thickBot="1" x14ac:dyDescent="0.25">
      <c r="A6" s="13" t="s">
        <v>8</v>
      </c>
      <c r="B6" s="14">
        <f>SUM(B3:B5)</f>
        <v>9</v>
      </c>
      <c r="C6" s="15">
        <f>SUM(C3:C5)</f>
        <v>1.8</v>
      </c>
      <c r="D6" s="36">
        <f>C6/B6</f>
        <v>0.2</v>
      </c>
      <c r="E6" s="15">
        <f>SUM(E3:E5)</f>
        <v>3.2</v>
      </c>
      <c r="F6" s="15">
        <f>SUM(F3:F5)</f>
        <v>0.6</v>
      </c>
      <c r="G6" s="37">
        <f>F6/E6</f>
        <v>0.18749999999999997</v>
      </c>
      <c r="H6" s="15">
        <f>SUM(H3:H5)</f>
        <v>26.3</v>
      </c>
      <c r="I6" s="15">
        <f>SUM(I3:I5)</f>
        <v>3.6</v>
      </c>
      <c r="J6" s="38" t="s">
        <v>21</v>
      </c>
      <c r="K6" s="15">
        <f>SUM(K3:K5)</f>
        <v>38.5</v>
      </c>
      <c r="L6" s="15">
        <f>SUM(L3:L5)</f>
        <v>6</v>
      </c>
      <c r="M6" s="43" t="s">
        <v>22</v>
      </c>
    </row>
    <row r="7" spans="1:13" ht="15.75" thickTop="1" thickBot="1" x14ac:dyDescent="0.25">
      <c r="A7" s="16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ht="42" customHeight="1" thickTop="1" thickBot="1" x14ac:dyDescent="0.25">
      <c r="A8" s="1" t="s">
        <v>9</v>
      </c>
      <c r="B8" s="39" t="s">
        <v>17</v>
      </c>
      <c r="C8" s="40"/>
      <c r="D8" s="41"/>
      <c r="E8" s="42" t="s">
        <v>18</v>
      </c>
      <c r="F8" s="40"/>
      <c r="G8" s="41"/>
      <c r="H8" s="42" t="s">
        <v>19</v>
      </c>
      <c r="I8" s="40"/>
      <c r="J8" s="41"/>
      <c r="K8" s="42" t="s">
        <v>20</v>
      </c>
      <c r="L8" s="40"/>
      <c r="M8" s="41"/>
    </row>
    <row r="9" spans="1:13" ht="39" thickTop="1" x14ac:dyDescent="0.2">
      <c r="A9" s="18" t="s">
        <v>10</v>
      </c>
      <c r="B9" s="19" t="s">
        <v>2</v>
      </c>
      <c r="C9" s="20" t="s">
        <v>11</v>
      </c>
      <c r="D9" s="21" t="s">
        <v>12</v>
      </c>
      <c r="E9" s="19" t="s">
        <v>2</v>
      </c>
      <c r="F9" s="20" t="s">
        <v>11</v>
      </c>
      <c r="G9" s="21" t="s">
        <v>12</v>
      </c>
      <c r="H9" s="19" t="s">
        <v>2</v>
      </c>
      <c r="I9" s="20" t="s">
        <v>11</v>
      </c>
      <c r="J9" s="21" t="s">
        <v>12</v>
      </c>
      <c r="K9" s="19" t="s">
        <v>2</v>
      </c>
      <c r="L9" s="20" t="s">
        <v>11</v>
      </c>
      <c r="M9" s="21" t="s">
        <v>12</v>
      </c>
    </row>
    <row r="10" spans="1:13" x14ac:dyDescent="0.2">
      <c r="A10" s="8" t="s">
        <v>5</v>
      </c>
      <c r="B10" s="9">
        <v>0</v>
      </c>
      <c r="C10" s="10">
        <v>0</v>
      </c>
      <c r="D10" s="34">
        <v>0</v>
      </c>
      <c r="E10" s="9">
        <v>43.4</v>
      </c>
      <c r="F10" s="10">
        <v>6.5</v>
      </c>
      <c r="G10" s="34">
        <f>F10/E10</f>
        <v>0.14976958525345624</v>
      </c>
      <c r="H10" s="9">
        <v>35.5</v>
      </c>
      <c r="I10" s="10">
        <v>6</v>
      </c>
      <c r="J10" s="34">
        <f t="shared" ref="J10:J11" si="1">I10/H10</f>
        <v>0.16901408450704225</v>
      </c>
      <c r="K10" s="10">
        <f>SUM(B10,E10,H10)</f>
        <v>78.900000000000006</v>
      </c>
      <c r="L10" s="10">
        <f>SUM(C10,F10,I10)</f>
        <v>12.5</v>
      </c>
      <c r="M10" s="34">
        <f>L10/K10</f>
        <v>0.15842839036755385</v>
      </c>
    </row>
    <row r="11" spans="1:13" x14ac:dyDescent="0.2">
      <c r="A11" s="8" t="s">
        <v>13</v>
      </c>
      <c r="B11" s="11">
        <v>0.8</v>
      </c>
      <c r="C11" s="12">
        <v>0.1</v>
      </c>
      <c r="D11" s="34">
        <f>C11/B11</f>
        <v>0.125</v>
      </c>
      <c r="E11" s="9">
        <v>3.8</v>
      </c>
      <c r="F11" s="10">
        <v>0.4</v>
      </c>
      <c r="G11" s="34">
        <f>F11/E11</f>
        <v>0.10526315789473685</v>
      </c>
      <c r="H11" s="11">
        <v>2.6</v>
      </c>
      <c r="I11" s="12">
        <v>0.2</v>
      </c>
      <c r="J11" s="34">
        <f t="shared" si="1"/>
        <v>7.6923076923076927E-2</v>
      </c>
      <c r="K11" s="10">
        <f t="shared" ref="K11:L12" si="2">SUM(B11,E11,H11)</f>
        <v>7.1999999999999993</v>
      </c>
      <c r="L11" s="10">
        <f t="shared" si="2"/>
        <v>0.7</v>
      </c>
      <c r="M11" s="34">
        <f>L11/K11</f>
        <v>9.7222222222222224E-2</v>
      </c>
    </row>
    <row r="12" spans="1:13" x14ac:dyDescent="0.2">
      <c r="A12" s="8" t="s">
        <v>7</v>
      </c>
      <c r="B12" s="11">
        <v>0</v>
      </c>
      <c r="C12" s="12">
        <v>0</v>
      </c>
      <c r="D12" s="34">
        <v>0</v>
      </c>
      <c r="E12" s="11">
        <v>0</v>
      </c>
      <c r="F12" s="12">
        <v>0</v>
      </c>
      <c r="G12" s="34">
        <v>0</v>
      </c>
      <c r="H12" s="11">
        <v>0</v>
      </c>
      <c r="I12" s="12">
        <v>0</v>
      </c>
      <c r="J12" s="34">
        <v>0</v>
      </c>
      <c r="K12" s="10">
        <f t="shared" si="2"/>
        <v>0</v>
      </c>
      <c r="L12" s="10">
        <f t="shared" si="2"/>
        <v>0</v>
      </c>
      <c r="M12" s="34">
        <v>0</v>
      </c>
    </row>
    <row r="13" spans="1:13" ht="15" thickBot="1" x14ac:dyDescent="0.25">
      <c r="A13" s="22" t="s">
        <v>8</v>
      </c>
      <c r="B13" s="23">
        <f>SUM(B10:B12)</f>
        <v>0.8</v>
      </c>
      <c r="C13" s="24">
        <f>SUM(C10:C12)</f>
        <v>0.1</v>
      </c>
      <c r="D13" s="37">
        <f>C13/B13</f>
        <v>0.125</v>
      </c>
      <c r="E13" s="23">
        <f>SUM(E10:E12)</f>
        <v>47.199999999999996</v>
      </c>
      <c r="F13" s="24">
        <f>SUM(F10:F12)</f>
        <v>6.9</v>
      </c>
      <c r="G13" s="37">
        <f>F13/E13</f>
        <v>0.14618644067796613</v>
      </c>
      <c r="H13" s="23">
        <f>SUM(H10:H12)</f>
        <v>38.1</v>
      </c>
      <c r="I13" s="24">
        <f>SUM(I10:I12)</f>
        <v>6.2</v>
      </c>
      <c r="J13" s="37">
        <f>I13/H13</f>
        <v>0.16272965879265092</v>
      </c>
      <c r="K13" s="24">
        <f>SUM(K10:K12)</f>
        <v>86.100000000000009</v>
      </c>
      <c r="L13" s="24">
        <f>SUM(L10:L12)</f>
        <v>13.2</v>
      </c>
      <c r="M13" s="37">
        <f>L13/K13</f>
        <v>0.15331010452961671</v>
      </c>
    </row>
    <row r="14" spans="1:13" ht="39" thickTop="1" x14ac:dyDescent="0.2">
      <c r="A14" s="18" t="s">
        <v>14</v>
      </c>
      <c r="B14" s="25" t="s">
        <v>2</v>
      </c>
      <c r="C14" s="26" t="s">
        <v>15</v>
      </c>
      <c r="D14" s="27" t="s">
        <v>16</v>
      </c>
      <c r="E14" s="25" t="s">
        <v>2</v>
      </c>
      <c r="F14" s="26" t="s">
        <v>15</v>
      </c>
      <c r="G14" s="27" t="s">
        <v>16</v>
      </c>
      <c r="H14" s="25" t="s">
        <v>2</v>
      </c>
      <c r="I14" s="26" t="s">
        <v>15</v>
      </c>
      <c r="J14" s="27" t="s">
        <v>16</v>
      </c>
      <c r="K14" s="25" t="s">
        <v>2</v>
      </c>
      <c r="L14" s="28" t="s">
        <v>15</v>
      </c>
      <c r="M14" s="29" t="s">
        <v>16</v>
      </c>
    </row>
    <row r="15" spans="1:13" x14ac:dyDescent="0.2">
      <c r="A15" s="8" t="s">
        <v>5</v>
      </c>
      <c r="B15" s="9">
        <v>0</v>
      </c>
      <c r="C15" s="10">
        <v>0</v>
      </c>
      <c r="D15" s="34">
        <v>0</v>
      </c>
      <c r="E15" s="9">
        <v>43.4</v>
      </c>
      <c r="F15" s="10">
        <v>2.2000000000000002</v>
      </c>
      <c r="G15" s="34">
        <f>F15/E15</f>
        <v>5.0691244239631339E-2</v>
      </c>
      <c r="H15" s="9">
        <v>35.5</v>
      </c>
      <c r="I15" s="12">
        <v>3.7</v>
      </c>
      <c r="J15" s="34">
        <f t="shared" ref="J15:J16" si="3">I15/H15</f>
        <v>0.10422535211267606</v>
      </c>
      <c r="K15" s="10">
        <f>SUM(B15,E15,H15)</f>
        <v>78.900000000000006</v>
      </c>
      <c r="L15" s="10">
        <f>SUM(C15,F15,I15)</f>
        <v>5.9</v>
      </c>
      <c r="M15" s="34">
        <f>L15/K15</f>
        <v>7.477820025348543E-2</v>
      </c>
    </row>
    <row r="16" spans="1:13" x14ac:dyDescent="0.2">
      <c r="A16" s="8" t="s">
        <v>13</v>
      </c>
      <c r="B16" s="11">
        <v>0.8</v>
      </c>
      <c r="C16" s="31">
        <v>0.06</v>
      </c>
      <c r="D16" s="34">
        <f>C16/B16</f>
        <v>7.4999999999999997E-2</v>
      </c>
      <c r="E16" s="9">
        <v>3.8</v>
      </c>
      <c r="F16" s="12">
        <v>0.5</v>
      </c>
      <c r="G16" s="34">
        <f>F16/E16</f>
        <v>0.13157894736842105</v>
      </c>
      <c r="H16" s="11">
        <v>2.6</v>
      </c>
      <c r="I16" s="12">
        <v>0.2</v>
      </c>
      <c r="J16" s="34">
        <f t="shared" si="3"/>
        <v>7.6923076923076927E-2</v>
      </c>
      <c r="K16" s="10">
        <f t="shared" ref="K16:L17" si="4">SUM(B16,E16,H16)</f>
        <v>7.1999999999999993</v>
      </c>
      <c r="L16" s="10">
        <f t="shared" si="4"/>
        <v>0.76</v>
      </c>
      <c r="M16" s="34">
        <f>L16/K16</f>
        <v>0.10555555555555557</v>
      </c>
    </row>
    <row r="17" spans="1:13" x14ac:dyDescent="0.2">
      <c r="A17" s="8" t="s">
        <v>7</v>
      </c>
      <c r="B17" s="11">
        <v>0</v>
      </c>
      <c r="C17" s="12">
        <v>0</v>
      </c>
      <c r="D17" s="34">
        <v>0</v>
      </c>
      <c r="E17" s="11">
        <v>0</v>
      </c>
      <c r="F17" s="12"/>
      <c r="G17" s="34">
        <v>0</v>
      </c>
      <c r="H17" s="11">
        <v>0</v>
      </c>
      <c r="I17" s="12">
        <v>0</v>
      </c>
      <c r="J17" s="34">
        <v>0</v>
      </c>
      <c r="K17" s="10">
        <f t="shared" si="4"/>
        <v>0</v>
      </c>
      <c r="L17" s="10">
        <f t="shared" si="4"/>
        <v>0</v>
      </c>
      <c r="M17" s="34">
        <v>0</v>
      </c>
    </row>
    <row r="18" spans="1:13" ht="15" thickBot="1" x14ac:dyDescent="0.25">
      <c r="A18" s="30" t="s">
        <v>8</v>
      </c>
      <c r="B18" s="14">
        <f>SUM(B15:B17)</f>
        <v>0.8</v>
      </c>
      <c r="C18" s="32">
        <v>0.06</v>
      </c>
      <c r="D18" s="37">
        <f>C18/B18</f>
        <v>7.4999999999999997E-2</v>
      </c>
      <c r="E18" s="14">
        <f>SUM(E15:E17)</f>
        <v>47.199999999999996</v>
      </c>
      <c r="F18" s="15">
        <f>SUM(F15:F17)</f>
        <v>2.7</v>
      </c>
      <c r="G18" s="37">
        <f>F18/E18</f>
        <v>5.7203389830508482E-2</v>
      </c>
      <c r="H18" s="15">
        <f>SUM(H15:H17)</f>
        <v>38.1</v>
      </c>
      <c r="I18" s="15">
        <f>SUM(I15:I17)</f>
        <v>3.9000000000000004</v>
      </c>
      <c r="J18" s="37">
        <f>I18/H18</f>
        <v>0.10236220472440945</v>
      </c>
      <c r="K18" s="15">
        <f>SUM(K15:K17)</f>
        <v>86.100000000000009</v>
      </c>
      <c r="L18" s="15">
        <f>SUM(L15:L17)</f>
        <v>6.66</v>
      </c>
      <c r="M18" s="37">
        <f>L18/K18</f>
        <v>7.7351916376306618E-2</v>
      </c>
    </row>
    <row r="19" spans="1:13" ht="15" thickTop="1" x14ac:dyDescent="0.2">
      <c r="A19" s="44"/>
      <c r="B19" s="45"/>
      <c r="C19" s="46"/>
      <c r="D19" s="47"/>
      <c r="E19" s="45"/>
      <c r="F19" s="45"/>
      <c r="G19" s="47"/>
      <c r="H19" s="45"/>
      <c r="I19" s="45"/>
      <c r="J19" s="47"/>
      <c r="K19" s="45"/>
      <c r="L19" s="45"/>
      <c r="M19" s="47"/>
    </row>
    <row r="20" spans="1:13" x14ac:dyDescent="0.2">
      <c r="A20" s="2" t="s">
        <v>25</v>
      </c>
    </row>
    <row r="21" spans="1:13" x14ac:dyDescent="0.2">
      <c r="A21" s="2" t="s">
        <v>23</v>
      </c>
    </row>
    <row r="29" spans="1:13" x14ac:dyDescent="0.2">
      <c r="G29" s="2" t="s">
        <v>24</v>
      </c>
    </row>
  </sheetData>
  <mergeCells count="8">
    <mergeCell ref="B1:D1"/>
    <mergeCell ref="E1:G1"/>
    <mergeCell ref="K1:M1"/>
    <mergeCell ref="B8:D8"/>
    <mergeCell ref="E8:G8"/>
    <mergeCell ref="K8:M8"/>
    <mergeCell ref="H1:J1"/>
    <mergeCell ref="H8:J8"/>
  </mergeCells>
  <pageMargins left="0" right="0" top="0.75" bottom="0.75" header="0.3" footer="0.3"/>
  <pageSetup scale="80" orientation="landscape" r:id="rId1"/>
  <headerFooter>
    <oddHeader>&amp;C&amp;"Arial,Bold"&amp;14APRIL - JUNE  2011 MWDBE AWARDS ON MTA CAPITAL PROJECTS with GOALS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April-June</vt:lpstr>
    </vt:vector>
  </TitlesOfParts>
  <Company>MTA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Koulikova</dc:creator>
  <cp:lastModifiedBy>Galina Koulikova</cp:lastModifiedBy>
  <cp:lastPrinted>2011-07-15T19:48:25Z</cp:lastPrinted>
  <dcterms:created xsi:type="dcterms:W3CDTF">2011-05-03T15:01:14Z</dcterms:created>
  <dcterms:modified xsi:type="dcterms:W3CDTF">2011-07-15T20:01:10Z</dcterms:modified>
</cp:coreProperties>
</file>