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S:\BGT_Shared\2020\2020 AAG Monthly Reports\Consolidated\04-2020\MTA Consolidated Reports. pdfs &amp; Excel\Excel &amp; Word\"/>
    </mc:Choice>
  </mc:AlternateContent>
  <bookViews>
    <workbookView xWindow="1515" yWindow="810" windowWidth="26295" windowHeight="14430"/>
  </bookViews>
  <sheets>
    <sheet name="Cons Subsidies Accrual-Rounded" sheetId="4" r:id="rId1"/>
    <sheet name="Variance Explanations-ACCRUAL" sheetId="12" r:id="rId2"/>
    <sheet name="Cons Subsidies CASH-Rounded" sheetId="6" r:id="rId3"/>
    <sheet name="Variance Explanations-CASH" sheetId="14" r:id="rId4"/>
  </sheets>
  <definedNames>
    <definedName name="_xlnm.Print_Area" localSheetId="0">'Cons Subsidies Accrual-Rounded'!$A$1:$J$75</definedName>
    <definedName name="_xlnm.Print_Area" localSheetId="2">'Cons Subsidies CASH-Rounded'!$A$1:$U$146</definedName>
    <definedName name="_xlnm.Print_Area" localSheetId="1">'Variance Explanations-ACCRUAL'!$A$1:$F$82</definedName>
    <definedName name="_xlnm.Print_Area" localSheetId="3">'Variance Explanations-CASH'!$A$1:$F$84</definedName>
    <definedName name="_xlnm.Print_Titles" localSheetId="3">'Variance Explanations-CASH'!$1:$6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4" l="1"/>
  <c r="A1" i="14" l="1"/>
  <c r="A3" i="12"/>
  <c r="A1" i="12"/>
  <c r="A83" i="14" l="1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F47" i="12"/>
  <c r="E47" i="12"/>
  <c r="D47" i="12"/>
  <c r="C47" i="12"/>
  <c r="B47" i="12"/>
  <c r="A47" i="12"/>
  <c r="F48" i="14"/>
  <c r="E48" i="14"/>
  <c r="D48" i="14"/>
  <c r="C48" i="14"/>
  <c r="B48" i="14"/>
  <c r="A48" i="14"/>
  <c r="A63" i="12"/>
  <c r="A25" i="12"/>
  <c r="A25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12" i="14"/>
  <c r="A44" i="14" l="1"/>
  <c r="A43" i="14"/>
  <c r="A42" i="14"/>
  <c r="A41" i="14"/>
  <c r="A40" i="14"/>
  <c r="A39" i="14" l="1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81" i="12" l="1"/>
  <c r="A80" i="12"/>
  <c r="A79" i="12"/>
  <c r="A78" i="12"/>
  <c r="A77" i="12"/>
  <c r="A76" i="12"/>
  <c r="A75" i="12"/>
  <c r="J70" i="12" s="1"/>
  <c r="A74" i="12"/>
  <c r="A73" i="12"/>
  <c r="A72" i="12"/>
  <c r="A71" i="12"/>
  <c r="A70" i="12"/>
  <c r="A69" i="12"/>
  <c r="A68" i="12"/>
  <c r="A67" i="12"/>
  <c r="A66" i="12"/>
  <c r="A65" i="12"/>
  <c r="A64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2" i="14" l="1"/>
  <c r="A2" i="12"/>
  <c r="A45" i="12" l="1"/>
  <c r="A46" i="14" s="1"/>
  <c r="A7" i="12"/>
  <c r="A7" i="14" s="1"/>
  <c r="D26" i="4"/>
  <c r="D20" i="4"/>
  <c r="D41" i="4" l="1"/>
  <c r="H26" i="4"/>
  <c r="H20" i="4"/>
  <c r="D23" i="12"/>
  <c r="B16" i="12"/>
  <c r="D13" i="12"/>
  <c r="D14" i="12"/>
  <c r="J21" i="12"/>
  <c r="J17" i="12"/>
  <c r="K17" i="12" s="1"/>
  <c r="B27" i="12"/>
  <c r="B22" i="12"/>
  <c r="B32" i="12"/>
  <c r="B30" i="12"/>
  <c r="J28" i="12"/>
  <c r="K28" i="12" s="1"/>
  <c r="B29" i="12"/>
  <c r="J15" i="12"/>
  <c r="K15" i="12" s="1"/>
  <c r="D24" i="12"/>
  <c r="D25" i="12"/>
  <c r="D19" i="12"/>
  <c r="J20" i="12"/>
  <c r="K20" i="12" s="1"/>
  <c r="J33" i="12"/>
  <c r="K33" i="12" s="1"/>
  <c r="H41" i="4" l="1"/>
  <c r="J26" i="12"/>
  <c r="K26" i="12" s="1"/>
  <c r="J24" i="12"/>
  <c r="K24" i="12" s="1"/>
  <c r="J14" i="12"/>
  <c r="K14" i="12" s="1"/>
  <c r="B20" i="12"/>
  <c r="J16" i="12"/>
  <c r="K16" i="12" s="1"/>
  <c r="D27" i="12"/>
  <c r="J27" i="12"/>
  <c r="K27" i="12" s="1"/>
  <c r="B15" i="12"/>
  <c r="D22" i="12"/>
  <c r="J22" i="12"/>
  <c r="K22" i="12" s="1"/>
  <c r="D15" i="12"/>
  <c r="D28" i="12"/>
  <c r="B14" i="12"/>
  <c r="J32" i="12"/>
  <c r="K32" i="12" s="1"/>
  <c r="D20" i="12"/>
  <c r="B28" i="12"/>
  <c r="D16" i="12"/>
  <c r="D32" i="12"/>
  <c r="J29" i="12"/>
  <c r="K29" i="12" s="1"/>
  <c r="D21" i="12"/>
  <c r="B21" i="12"/>
  <c r="D29" i="12"/>
  <c r="J13" i="12"/>
  <c r="K13" i="12" s="1"/>
  <c r="B23" i="12"/>
  <c r="B13" i="12"/>
  <c r="J23" i="12"/>
  <c r="D30" i="12"/>
  <c r="J19" i="12"/>
  <c r="K19" i="12" s="1"/>
  <c r="B24" i="12"/>
  <c r="D69" i="12"/>
  <c r="J71" i="12"/>
  <c r="K71" i="12" s="1"/>
  <c r="J30" i="12"/>
  <c r="K30" i="12" s="1"/>
  <c r="D17" i="12"/>
  <c r="E26" i="4"/>
  <c r="F26" i="4" s="1"/>
  <c r="B17" i="12"/>
  <c r="D12" i="12"/>
  <c r="J12" i="12"/>
  <c r="K12" i="12" s="1"/>
  <c r="B12" i="12"/>
  <c r="B25" i="12"/>
  <c r="J25" i="12"/>
  <c r="K25" i="12" s="1"/>
  <c r="B19" i="12"/>
  <c r="E20" i="4"/>
  <c r="F20" i="4" s="1"/>
  <c r="B33" i="12"/>
  <c r="D33" i="12"/>
  <c r="J72" i="12" l="1"/>
  <c r="K72" i="12" s="1"/>
  <c r="E41" i="4"/>
  <c r="B26" i="12"/>
  <c r="D26" i="12"/>
  <c r="K23" i="12"/>
  <c r="D71" i="12"/>
  <c r="D73" i="12"/>
  <c r="B55" i="12"/>
  <c r="D55" i="12"/>
  <c r="J55" i="12"/>
  <c r="K55" i="12" s="1"/>
  <c r="J63" i="12"/>
  <c r="K63" i="12" s="1"/>
  <c r="D63" i="12"/>
  <c r="B63" i="12"/>
  <c r="I20" i="4"/>
  <c r="B51" i="12"/>
  <c r="J51" i="12"/>
  <c r="K51" i="12" s="1"/>
  <c r="D51" i="12"/>
  <c r="B65" i="12"/>
  <c r="D65" i="12"/>
  <c r="J65" i="12"/>
  <c r="K65" i="12" s="1"/>
  <c r="D53" i="12"/>
  <c r="B53" i="12"/>
  <c r="J53" i="12"/>
  <c r="K53" i="12" s="1"/>
  <c r="B31" i="12"/>
  <c r="J31" i="12"/>
  <c r="K31" i="12" s="1"/>
  <c r="D31" i="12"/>
  <c r="B18" i="12"/>
  <c r="D18" i="12"/>
  <c r="J18" i="12"/>
  <c r="K18" i="12" s="1"/>
  <c r="J66" i="12"/>
  <c r="K66" i="12" s="1"/>
  <c r="B66" i="12"/>
  <c r="D66" i="12"/>
  <c r="D54" i="12"/>
  <c r="J54" i="12"/>
  <c r="K54" i="12" s="1"/>
  <c r="B54" i="12"/>
  <c r="B62" i="12"/>
  <c r="D62" i="12"/>
  <c r="J62" i="12"/>
  <c r="K62" i="12" s="1"/>
  <c r="D57" i="12"/>
  <c r="J57" i="12"/>
  <c r="K57" i="12" s="1"/>
  <c r="B57" i="12"/>
  <c r="D70" i="12"/>
  <c r="B70" i="12"/>
  <c r="B52" i="12"/>
  <c r="D52" i="12"/>
  <c r="J52" i="12"/>
  <c r="K52" i="12" s="1"/>
  <c r="I26" i="4"/>
  <c r="D68" i="12"/>
  <c r="J68" i="12"/>
  <c r="K68" i="12" s="1"/>
  <c r="B68" i="12"/>
  <c r="D67" i="12"/>
  <c r="J67" i="12"/>
  <c r="K67" i="12" s="1"/>
  <c r="B67" i="12"/>
  <c r="B71" i="12"/>
  <c r="J58" i="12"/>
  <c r="K58" i="12" s="1"/>
  <c r="D58" i="12"/>
  <c r="B58" i="12"/>
  <c r="J61" i="12"/>
  <c r="K61" i="12" s="1"/>
  <c r="B61" i="12"/>
  <c r="D61" i="12"/>
  <c r="D60" i="12"/>
  <c r="J60" i="12"/>
  <c r="K60" i="12" s="1"/>
  <c r="B60" i="12"/>
  <c r="J34" i="12"/>
  <c r="K34" i="12" s="1"/>
  <c r="B34" i="12"/>
  <c r="D34" i="12"/>
  <c r="K21" i="12"/>
  <c r="B72" i="12" l="1"/>
  <c r="D72" i="12"/>
  <c r="I41" i="4"/>
  <c r="B64" i="12"/>
  <c r="F41" i="4"/>
  <c r="J64" i="12"/>
  <c r="K64" i="12" s="1"/>
  <c r="D64" i="12"/>
  <c r="B69" i="12"/>
  <c r="J69" i="12"/>
  <c r="K69" i="12" s="1"/>
  <c r="J26" i="4"/>
  <c r="K26" i="4" s="1"/>
  <c r="D56" i="12"/>
  <c r="J56" i="12"/>
  <c r="K56" i="12" s="1"/>
  <c r="B56" i="12"/>
  <c r="J41" i="4"/>
  <c r="B59" i="12"/>
  <c r="D59" i="12"/>
  <c r="J59" i="12"/>
  <c r="K59" i="12" s="1"/>
  <c r="J20" i="4"/>
  <c r="K20" i="4" s="1"/>
  <c r="D50" i="12"/>
  <c r="B50" i="12"/>
  <c r="J50" i="12"/>
  <c r="K50" i="12" s="1"/>
  <c r="B73" i="12"/>
  <c r="J73" i="12"/>
  <c r="K73" i="12" s="1"/>
  <c r="B36" i="12"/>
  <c r="B35" i="12"/>
  <c r="J35" i="12"/>
  <c r="K35" i="12" s="1"/>
  <c r="D35" i="12"/>
  <c r="E20" i="6"/>
  <c r="D37" i="12" l="1"/>
  <c r="D36" i="12"/>
  <c r="J36" i="12"/>
  <c r="K36" i="12" s="1"/>
  <c r="D75" i="12"/>
  <c r="J74" i="12"/>
  <c r="K74" i="12" s="1"/>
  <c r="B74" i="12"/>
  <c r="D74" i="12"/>
  <c r="E93" i="6"/>
  <c r="H20" i="6" l="1"/>
  <c r="J37" i="12"/>
  <c r="K37" i="12" s="1"/>
  <c r="B37" i="12"/>
  <c r="B75" i="12"/>
  <c r="J75" i="12"/>
  <c r="K75" i="12" s="1"/>
  <c r="J76" i="12"/>
  <c r="K76" i="12" s="1"/>
  <c r="H93" i="6" l="1"/>
  <c r="B76" i="12"/>
  <c r="D76" i="12"/>
  <c r="K70" i="12"/>
  <c r="B38" i="12"/>
  <c r="D38" i="12"/>
  <c r="J38" i="12"/>
  <c r="K38" i="12" s="1"/>
  <c r="H26" i="6"/>
  <c r="E26" i="6"/>
  <c r="I59" i="4"/>
  <c r="E59" i="4"/>
  <c r="H59" i="4"/>
  <c r="D59" i="4"/>
  <c r="D61" i="4" s="1"/>
  <c r="Q26" i="6" l="1"/>
  <c r="Q20" i="6"/>
  <c r="D39" i="12"/>
  <c r="J39" i="12"/>
  <c r="K39" i="12" s="1"/>
  <c r="B39" i="12"/>
  <c r="D77" i="12"/>
  <c r="J77" i="12"/>
  <c r="K77" i="12" s="1"/>
  <c r="B77" i="12"/>
  <c r="H99" i="6"/>
  <c r="E99" i="6"/>
  <c r="H61" i="4"/>
  <c r="F59" i="4"/>
  <c r="E61" i="4"/>
  <c r="J59" i="4"/>
  <c r="I61" i="4"/>
  <c r="Q99" i="6" l="1"/>
  <c r="Q93" i="6"/>
  <c r="H67" i="4"/>
  <c r="H69" i="4" s="1"/>
  <c r="D67" i="4"/>
  <c r="J78" i="12"/>
  <c r="K78" i="12" s="1"/>
  <c r="D78" i="12"/>
  <c r="B78" i="12"/>
  <c r="D40" i="12"/>
  <c r="J40" i="12"/>
  <c r="K40" i="12" s="1"/>
  <c r="B40" i="12"/>
  <c r="F61" i="4"/>
  <c r="J61" i="4"/>
  <c r="N20" i="6" l="1"/>
  <c r="N26" i="6"/>
  <c r="D73" i="4"/>
  <c r="I67" i="4"/>
  <c r="B79" i="12"/>
  <c r="D79" i="12"/>
  <c r="J79" i="12"/>
  <c r="K79" i="12" s="1"/>
  <c r="D69" i="4"/>
  <c r="J41" i="12"/>
  <c r="K41" i="12" s="1"/>
  <c r="D41" i="12"/>
  <c r="B41" i="12"/>
  <c r="E67" i="4"/>
  <c r="N99" i="6" l="1"/>
  <c r="I73" i="4"/>
  <c r="H73" i="4"/>
  <c r="H75" i="4" s="1"/>
  <c r="N93" i="6"/>
  <c r="D75" i="4"/>
  <c r="E73" i="4"/>
  <c r="F73" i="4" s="1"/>
  <c r="F67" i="4"/>
  <c r="E69" i="4"/>
  <c r="J67" i="4"/>
  <c r="I69" i="4"/>
  <c r="J69" i="4" s="1"/>
  <c r="D80" i="12"/>
  <c r="J80" i="12"/>
  <c r="K80" i="12" s="1"/>
  <c r="B80" i="12"/>
  <c r="B42" i="12"/>
  <c r="J42" i="12"/>
  <c r="K42" i="12" s="1"/>
  <c r="D42" i="12"/>
  <c r="J81" i="12" l="1"/>
  <c r="K81" i="12" s="1"/>
  <c r="T26" i="6"/>
  <c r="K26" i="6"/>
  <c r="T20" i="6"/>
  <c r="K20" i="6"/>
  <c r="K67" i="4"/>
  <c r="E75" i="4"/>
  <c r="F69" i="4"/>
  <c r="J73" i="4"/>
  <c r="I75" i="4"/>
  <c r="B43" i="12"/>
  <c r="D43" i="12"/>
  <c r="J43" i="12"/>
  <c r="K43" i="12" s="1"/>
  <c r="D81" i="12" l="1"/>
  <c r="B81" i="12"/>
  <c r="T99" i="6"/>
  <c r="K99" i="6"/>
  <c r="K93" i="6"/>
  <c r="J75" i="4"/>
  <c r="F75" i="4"/>
  <c r="T93" i="6" l="1"/>
  <c r="D26" i="6" l="1"/>
  <c r="F26" i="6" s="1"/>
  <c r="D20" i="6"/>
  <c r="F20" i="6" s="1"/>
  <c r="D93" i="6"/>
  <c r="F93" i="6" s="1"/>
  <c r="D99" i="6"/>
  <c r="F99" i="6" s="1"/>
  <c r="G20" i="6" l="1"/>
  <c r="I20" i="6" s="1"/>
  <c r="G26" i="6"/>
  <c r="I26" i="6" s="1"/>
  <c r="E41" i="6"/>
  <c r="D41" i="6"/>
  <c r="K41" i="6"/>
  <c r="H41" i="6"/>
  <c r="N41" i="6" l="1"/>
  <c r="G41" i="6"/>
  <c r="G99" i="6"/>
  <c r="I99" i="6" s="1"/>
  <c r="G93" i="6"/>
  <c r="I93" i="6" s="1"/>
  <c r="F41" i="6"/>
  <c r="H114" i="6"/>
  <c r="K114" i="6"/>
  <c r="E114" i="6"/>
  <c r="P20" i="6"/>
  <c r="R20" i="6" s="1"/>
  <c r="I41" i="6"/>
  <c r="P26" i="6"/>
  <c r="R26" i="6" s="1"/>
  <c r="G114" i="6" l="1"/>
  <c r="Q114" i="6"/>
  <c r="D114" i="6"/>
  <c r="N114" i="6"/>
  <c r="F114" i="6"/>
  <c r="I114" i="6"/>
  <c r="T114" i="6"/>
  <c r="T41" i="6"/>
  <c r="P41" i="6" l="1"/>
  <c r="Q41" i="6"/>
  <c r="P99" i="6" l="1"/>
  <c r="R99" i="6" s="1"/>
  <c r="P93" i="6"/>
  <c r="R93" i="6" s="1"/>
  <c r="M20" i="6"/>
  <c r="O20" i="6" s="1"/>
  <c r="M26" i="6"/>
  <c r="O26" i="6" s="1"/>
  <c r="R41" i="6"/>
  <c r="P114" i="6" l="1"/>
  <c r="R114" i="6"/>
  <c r="M41" i="6"/>
  <c r="O41" i="6"/>
  <c r="M99" i="6"/>
  <c r="O99" i="6" s="1"/>
  <c r="M93" i="6"/>
  <c r="O93" i="6" s="1"/>
  <c r="M114" i="6" l="1"/>
  <c r="D33" i="14"/>
  <c r="J26" i="6"/>
  <c r="L26" i="6" s="1"/>
  <c r="O114" i="6"/>
  <c r="J20" i="6"/>
  <c r="L20" i="6" s="1"/>
  <c r="D34" i="14"/>
  <c r="J41" i="6" l="1"/>
  <c r="B33" i="14"/>
  <c r="J33" i="14"/>
  <c r="K33" i="14" s="1"/>
  <c r="B17" i="14"/>
  <c r="D17" i="14"/>
  <c r="J17" i="14"/>
  <c r="K17" i="14" s="1"/>
  <c r="J99" i="6"/>
  <c r="L99" i="6" s="1"/>
  <c r="B23" i="14"/>
  <c r="D23" i="14"/>
  <c r="J23" i="14"/>
  <c r="D22" i="14"/>
  <c r="J22" i="14"/>
  <c r="K22" i="14" s="1"/>
  <c r="B22" i="14"/>
  <c r="J93" i="6"/>
  <c r="L93" i="6" s="1"/>
  <c r="S26" i="6"/>
  <c r="B32" i="14"/>
  <c r="D32" i="14"/>
  <c r="J32" i="14"/>
  <c r="K32" i="14" s="1"/>
  <c r="B68" i="14"/>
  <c r="B69" i="14"/>
  <c r="D19" i="14"/>
  <c r="J19" i="14"/>
  <c r="K19" i="14" s="1"/>
  <c r="B19" i="14"/>
  <c r="J20" i="14"/>
  <c r="K20" i="14" s="1"/>
  <c r="B20" i="14"/>
  <c r="D20" i="14"/>
  <c r="D24" i="14"/>
  <c r="B24" i="14"/>
  <c r="J24" i="14"/>
  <c r="K24" i="14" s="1"/>
  <c r="J13" i="14"/>
  <c r="K13" i="14" s="1"/>
  <c r="D13" i="14"/>
  <c r="B13" i="14"/>
  <c r="D16" i="14"/>
  <c r="B16" i="14"/>
  <c r="J16" i="14"/>
  <c r="K16" i="14" s="1"/>
  <c r="B29" i="14"/>
  <c r="D29" i="14"/>
  <c r="J29" i="14"/>
  <c r="K29" i="14" s="1"/>
  <c r="B30" i="14"/>
  <c r="J30" i="14"/>
  <c r="K30" i="14" s="1"/>
  <c r="D30" i="14"/>
  <c r="J28" i="14"/>
  <c r="K28" i="14" s="1"/>
  <c r="B28" i="14"/>
  <c r="D28" i="14"/>
  <c r="D64" i="14"/>
  <c r="D72" i="14"/>
  <c r="S20" i="6"/>
  <c r="U20" i="6" s="1"/>
  <c r="V20" i="6" s="1"/>
  <c r="D15" i="14"/>
  <c r="B15" i="14"/>
  <c r="J15" i="14"/>
  <c r="K15" i="14" s="1"/>
  <c r="J25" i="14"/>
  <c r="K25" i="14" s="1"/>
  <c r="B25" i="14"/>
  <c r="D25" i="14"/>
  <c r="B27" i="14"/>
  <c r="J27" i="14"/>
  <c r="K27" i="14" s="1"/>
  <c r="D27" i="14"/>
  <c r="B14" i="14"/>
  <c r="D14" i="14"/>
  <c r="J14" i="14"/>
  <c r="K14" i="14" s="1"/>
  <c r="J34" i="14"/>
  <c r="K34" i="14" s="1"/>
  <c r="B34" i="14"/>
  <c r="J73" i="14"/>
  <c r="K73" i="14" s="1"/>
  <c r="B26" i="14" l="1"/>
  <c r="J114" i="6"/>
  <c r="L41" i="6"/>
  <c r="S41" i="6"/>
  <c r="D26" i="14"/>
  <c r="J26" i="14"/>
  <c r="K23" i="14" s="1"/>
  <c r="J68" i="14"/>
  <c r="K68" i="14" s="1"/>
  <c r="D68" i="14"/>
  <c r="D69" i="14"/>
  <c r="B64" i="14"/>
  <c r="J64" i="14"/>
  <c r="K64" i="14" s="1"/>
  <c r="J72" i="14"/>
  <c r="K72" i="14" s="1"/>
  <c r="B72" i="14"/>
  <c r="J69" i="14"/>
  <c r="K69" i="14" s="1"/>
  <c r="J67" i="14"/>
  <c r="K67" i="14" s="1"/>
  <c r="B67" i="14"/>
  <c r="D67" i="14"/>
  <c r="J71" i="14"/>
  <c r="K71" i="14" s="1"/>
  <c r="B71" i="14"/>
  <c r="D71" i="14"/>
  <c r="D52" i="14"/>
  <c r="J52" i="14"/>
  <c r="K52" i="14" s="1"/>
  <c r="B52" i="14"/>
  <c r="S93" i="6"/>
  <c r="U93" i="6" s="1"/>
  <c r="V93" i="6" s="1"/>
  <c r="D56" i="14"/>
  <c r="J56" i="14"/>
  <c r="K56" i="14" s="1"/>
  <c r="B56" i="14"/>
  <c r="D66" i="14"/>
  <c r="J66" i="14"/>
  <c r="K66" i="14" s="1"/>
  <c r="B66" i="14"/>
  <c r="S99" i="6"/>
  <c r="U99" i="6" s="1"/>
  <c r="V99" i="6" s="1"/>
  <c r="B63" i="14"/>
  <c r="J63" i="14"/>
  <c r="K63" i="14" s="1"/>
  <c r="D63" i="14"/>
  <c r="U41" i="6"/>
  <c r="D53" i="14"/>
  <c r="B53" i="14"/>
  <c r="J53" i="14"/>
  <c r="K53" i="14" s="1"/>
  <c r="J55" i="14"/>
  <c r="K55" i="14" s="1"/>
  <c r="B55" i="14"/>
  <c r="D55" i="14"/>
  <c r="B21" i="14"/>
  <c r="D21" i="14"/>
  <c r="J21" i="14"/>
  <c r="K21" i="14" s="1"/>
  <c r="J59" i="14"/>
  <c r="K59" i="14" s="1"/>
  <c r="B59" i="14"/>
  <c r="D59" i="14"/>
  <c r="D12" i="14"/>
  <c r="J12" i="14"/>
  <c r="K12" i="14" s="1"/>
  <c r="B12" i="14"/>
  <c r="D54" i="14"/>
  <c r="B54" i="14"/>
  <c r="J54" i="14"/>
  <c r="K54" i="14" s="1"/>
  <c r="U26" i="6"/>
  <c r="V26" i="6" s="1"/>
  <c r="J18" i="14"/>
  <c r="K18" i="14" s="1"/>
  <c r="B18" i="14"/>
  <c r="D18" i="14"/>
  <c r="D62" i="14"/>
  <c r="J62" i="14"/>
  <c r="B62" i="14"/>
  <c r="D58" i="14"/>
  <c r="B58" i="14"/>
  <c r="J58" i="14"/>
  <c r="K58" i="14" s="1"/>
  <c r="B61" i="14"/>
  <c r="J61" i="14"/>
  <c r="K61" i="14" s="1"/>
  <c r="D61" i="14"/>
  <c r="B73" i="14"/>
  <c r="D73" i="14"/>
  <c r="B36" i="14"/>
  <c r="D35" i="14"/>
  <c r="B35" i="14"/>
  <c r="J35" i="14"/>
  <c r="K35" i="14" s="1"/>
  <c r="J31" i="14"/>
  <c r="K31" i="14" s="1"/>
  <c r="B31" i="14"/>
  <c r="D31" i="14"/>
  <c r="L114" i="6" l="1"/>
  <c r="S114" i="6"/>
  <c r="K26" i="14"/>
  <c r="B65" i="14"/>
  <c r="J65" i="14"/>
  <c r="K65" i="14" s="1"/>
  <c r="D65" i="14"/>
  <c r="D51" i="14"/>
  <c r="B51" i="14"/>
  <c r="J51" i="14"/>
  <c r="K51" i="14" s="1"/>
  <c r="U114" i="6"/>
  <c r="B60" i="14"/>
  <c r="J60" i="14"/>
  <c r="K60" i="14" s="1"/>
  <c r="D60" i="14"/>
  <c r="D57" i="14"/>
  <c r="B57" i="14"/>
  <c r="J57" i="14"/>
  <c r="K57" i="14" s="1"/>
  <c r="D36" i="14"/>
  <c r="J36" i="14"/>
  <c r="K36" i="14" s="1"/>
  <c r="B37" i="14"/>
  <c r="B75" i="14"/>
  <c r="K55" i="6"/>
  <c r="D55" i="6"/>
  <c r="M55" i="6"/>
  <c r="G55" i="6"/>
  <c r="J55" i="6"/>
  <c r="J70" i="14"/>
  <c r="K70" i="14" s="1"/>
  <c r="B70" i="14"/>
  <c r="D74" i="14"/>
  <c r="J74" i="14"/>
  <c r="K74" i="14" s="1"/>
  <c r="B74" i="14"/>
  <c r="K62" i="14" l="1"/>
  <c r="D75" i="14"/>
  <c r="J75" i="14"/>
  <c r="K75" i="14" s="1"/>
  <c r="J37" i="14"/>
  <c r="K37" i="14" s="1"/>
  <c r="D37" i="14"/>
  <c r="L55" i="6"/>
  <c r="J38" i="14"/>
  <c r="K38" i="14" s="1"/>
  <c r="J59" i="6"/>
  <c r="D59" i="6"/>
  <c r="D128" i="6"/>
  <c r="M59" i="6"/>
  <c r="G59" i="6"/>
  <c r="E55" i="6"/>
  <c r="F55" i="6" s="1"/>
  <c r="H55" i="6"/>
  <c r="I55" i="6" s="1"/>
  <c r="N55" i="6"/>
  <c r="O55" i="6" s="1"/>
  <c r="S55" i="6"/>
  <c r="P55" i="6"/>
  <c r="Q55" i="6"/>
  <c r="D38" i="14" l="1"/>
  <c r="B38" i="14"/>
  <c r="J128" i="6"/>
  <c r="R55" i="6"/>
  <c r="D132" i="6"/>
  <c r="E59" i="6"/>
  <c r="F59" i="6" s="1"/>
  <c r="P128" i="6"/>
  <c r="Q59" i="6"/>
  <c r="Q128" i="6"/>
  <c r="S59" i="6"/>
  <c r="P59" i="6"/>
  <c r="K128" i="6"/>
  <c r="N59" i="6"/>
  <c r="O59" i="6" s="1"/>
  <c r="E128" i="6"/>
  <c r="F128" i="6" s="1"/>
  <c r="M128" i="6"/>
  <c r="G128" i="6"/>
  <c r="K59" i="6"/>
  <c r="L59" i="6" s="1"/>
  <c r="H59" i="6"/>
  <c r="I59" i="6" s="1"/>
  <c r="H128" i="6"/>
  <c r="N128" i="6"/>
  <c r="T55" i="6"/>
  <c r="U55" i="6" s="1"/>
  <c r="J132" i="6" l="1"/>
  <c r="B77" i="14"/>
  <c r="L128" i="6"/>
  <c r="M132" i="6"/>
  <c r="O128" i="6"/>
  <c r="D78" i="14"/>
  <c r="R128" i="6"/>
  <c r="K132" i="6"/>
  <c r="Q132" i="6"/>
  <c r="T128" i="6"/>
  <c r="N132" i="6"/>
  <c r="E132" i="6"/>
  <c r="F132" i="6" s="1"/>
  <c r="R59" i="6"/>
  <c r="S128" i="6"/>
  <c r="P132" i="6"/>
  <c r="I128" i="6"/>
  <c r="B39" i="14"/>
  <c r="D39" i="14"/>
  <c r="J39" i="14"/>
  <c r="K39" i="14" s="1"/>
  <c r="T59" i="6"/>
  <c r="U59" i="6" s="1"/>
  <c r="H132" i="6"/>
  <c r="G132" i="6"/>
  <c r="L132" i="6" l="1"/>
  <c r="D77" i="14"/>
  <c r="J77" i="14"/>
  <c r="K77" i="14" s="1"/>
  <c r="O132" i="6"/>
  <c r="R132" i="6"/>
  <c r="N65" i="6"/>
  <c r="E65" i="6"/>
  <c r="G65" i="6"/>
  <c r="G67" i="6" s="1"/>
  <c r="Q65" i="6"/>
  <c r="P65" i="6"/>
  <c r="P67" i="6" s="1"/>
  <c r="H65" i="6"/>
  <c r="D65" i="6"/>
  <c r="D67" i="6" s="1"/>
  <c r="M65" i="6"/>
  <c r="M67" i="6" s="1"/>
  <c r="J65" i="6"/>
  <c r="J67" i="6" s="1"/>
  <c r="T132" i="6"/>
  <c r="D79" i="14"/>
  <c r="I132" i="6"/>
  <c r="S132" i="6"/>
  <c r="U128" i="6"/>
  <c r="B78" i="14"/>
  <c r="J78" i="14"/>
  <c r="K78" i="14" s="1"/>
  <c r="D76" i="14"/>
  <c r="B76" i="14"/>
  <c r="J76" i="14"/>
  <c r="K76" i="14" s="1"/>
  <c r="J40" i="14"/>
  <c r="K40" i="14" s="1"/>
  <c r="D40" i="14"/>
  <c r="B40" i="14"/>
  <c r="U132" i="6" l="1"/>
  <c r="D138" i="6"/>
  <c r="D140" i="6" s="1"/>
  <c r="G138" i="6"/>
  <c r="G140" i="6" s="1"/>
  <c r="J138" i="6"/>
  <c r="J140" i="6" s="1"/>
  <c r="D71" i="6"/>
  <c r="D73" i="6" s="1"/>
  <c r="M138" i="6"/>
  <c r="M140" i="6" s="1"/>
  <c r="J71" i="6"/>
  <c r="J73" i="6" s="1"/>
  <c r="G71" i="6"/>
  <c r="G73" i="6" s="1"/>
  <c r="M71" i="6"/>
  <c r="M73" i="6" s="1"/>
  <c r="D41" i="14"/>
  <c r="B41" i="14"/>
  <c r="J41" i="14"/>
  <c r="K41" i="14" s="1"/>
  <c r="Q67" i="6"/>
  <c r="R67" i="6" s="1"/>
  <c r="R65" i="6"/>
  <c r="B79" i="14"/>
  <c r="J79" i="14"/>
  <c r="K79" i="14" s="1"/>
  <c r="S65" i="6"/>
  <c r="S67" i="6" s="1"/>
  <c r="K65" i="6"/>
  <c r="O65" i="6"/>
  <c r="N67" i="6"/>
  <c r="O67" i="6" s="1"/>
  <c r="H67" i="6"/>
  <c r="I67" i="6" s="1"/>
  <c r="I65" i="6"/>
  <c r="F65" i="6"/>
  <c r="E67" i="6"/>
  <c r="F67" i="6" s="1"/>
  <c r="D81" i="14" l="1"/>
  <c r="J144" i="6"/>
  <c r="J146" i="6" s="1"/>
  <c r="D144" i="6"/>
  <c r="D146" i="6" s="1"/>
  <c r="G144" i="6"/>
  <c r="G146" i="6" s="1"/>
  <c r="M144" i="6"/>
  <c r="M146" i="6" s="1"/>
  <c r="D42" i="14"/>
  <c r="J42" i="14"/>
  <c r="K42" i="14" s="1"/>
  <c r="B42" i="14"/>
  <c r="E71" i="6"/>
  <c r="S71" i="6"/>
  <c r="S73" i="6" s="1"/>
  <c r="P71" i="6"/>
  <c r="P73" i="6" s="1"/>
  <c r="E138" i="6"/>
  <c r="D80" i="14"/>
  <c r="B80" i="14"/>
  <c r="J80" i="14"/>
  <c r="K80" i="14" s="1"/>
  <c r="N71" i="6"/>
  <c r="K71" i="6"/>
  <c r="T65" i="6"/>
  <c r="N138" i="6"/>
  <c r="S138" i="6"/>
  <c r="S140" i="6" s="1"/>
  <c r="P138" i="6"/>
  <c r="P140" i="6" s="1"/>
  <c r="H71" i="6"/>
  <c r="K138" i="6"/>
  <c r="K67" i="6"/>
  <c r="L67" i="6" s="1"/>
  <c r="L65" i="6"/>
  <c r="H138" i="6"/>
  <c r="Q138" i="6"/>
  <c r="Q71" i="6"/>
  <c r="B81" i="14" l="1"/>
  <c r="J81" i="14"/>
  <c r="K81" i="14" s="1"/>
  <c r="D82" i="14"/>
  <c r="H73" i="6"/>
  <c r="I73" i="6" s="1"/>
  <c r="I71" i="6"/>
  <c r="K73" i="6"/>
  <c r="L73" i="6" s="1"/>
  <c r="L71" i="6"/>
  <c r="F138" i="6"/>
  <c r="E140" i="6"/>
  <c r="F140" i="6" s="1"/>
  <c r="Q140" i="6"/>
  <c r="R140" i="6" s="1"/>
  <c r="R138" i="6"/>
  <c r="N140" i="6"/>
  <c r="O140" i="6" s="1"/>
  <c r="O138" i="6"/>
  <c r="Q144" i="6"/>
  <c r="O71" i="6"/>
  <c r="N73" i="6"/>
  <c r="O73" i="6" s="1"/>
  <c r="E73" i="6"/>
  <c r="F73" i="6" s="1"/>
  <c r="F71" i="6"/>
  <c r="K144" i="6"/>
  <c r="T67" i="6"/>
  <c r="U67" i="6" s="1"/>
  <c r="U65" i="6"/>
  <c r="V65" i="6" s="1"/>
  <c r="T138" i="6"/>
  <c r="H144" i="6"/>
  <c r="I138" i="6"/>
  <c r="H140" i="6"/>
  <c r="I140" i="6" s="1"/>
  <c r="J43" i="14"/>
  <c r="K43" i="14" s="1"/>
  <c r="B43" i="14"/>
  <c r="D43" i="14"/>
  <c r="E144" i="6"/>
  <c r="S144" i="6"/>
  <c r="S146" i="6" s="1"/>
  <c r="P144" i="6"/>
  <c r="P146" i="6" s="1"/>
  <c r="R71" i="6"/>
  <c r="Q73" i="6"/>
  <c r="R73" i="6" s="1"/>
  <c r="T71" i="6"/>
  <c r="K140" i="6"/>
  <c r="L140" i="6" s="1"/>
  <c r="L138" i="6"/>
  <c r="N144" i="6"/>
  <c r="J82" i="14" l="1"/>
  <c r="K82" i="14" s="1"/>
  <c r="B82" i="14"/>
  <c r="J44" i="14"/>
  <c r="K44" i="14" s="1"/>
  <c r="B44" i="14"/>
  <c r="D44" i="14"/>
  <c r="R144" i="6"/>
  <c r="Q146" i="6"/>
  <c r="R146" i="6" s="1"/>
  <c r="O144" i="6"/>
  <c r="N146" i="6"/>
  <c r="O146" i="6" s="1"/>
  <c r="U138" i="6"/>
  <c r="V138" i="6" s="1"/>
  <c r="T140" i="6"/>
  <c r="U140" i="6" s="1"/>
  <c r="I144" i="6"/>
  <c r="H146" i="6"/>
  <c r="I146" i="6" s="1"/>
  <c r="T73" i="6"/>
  <c r="U73" i="6" s="1"/>
  <c r="U71" i="6"/>
  <c r="E146" i="6"/>
  <c r="F146" i="6" s="1"/>
  <c r="F144" i="6"/>
  <c r="K146" i="6"/>
  <c r="L146" i="6" s="1"/>
  <c r="L144" i="6"/>
  <c r="T144" i="6"/>
  <c r="D83" i="14" l="1"/>
  <c r="J83" i="14"/>
  <c r="K83" i="14" s="1"/>
  <c r="B83" i="14"/>
  <c r="T146" i="6"/>
  <c r="U146" i="6" s="1"/>
  <c r="U144" i="6"/>
</calcChain>
</file>

<file path=xl/sharedStrings.xml><?xml version="1.0" encoding="utf-8"?>
<sst xmlns="http://schemas.openxmlformats.org/spreadsheetml/2006/main" count="315" uniqueCount="108">
  <si>
    <t>METROPOLITAN TRANSPORTATION AUTHORITY</t>
  </si>
  <si>
    <t>MMTOA, PBT, Real Estate Taxes and Other</t>
  </si>
  <si>
    <t>Metropolitan Mass Transportation Operating Assistance (MMTOA)</t>
  </si>
  <si>
    <t>Petroleum Business Tax (PBT)</t>
  </si>
  <si>
    <t xml:space="preserve">Variance </t>
  </si>
  <si>
    <t>($ in millions)</t>
  </si>
  <si>
    <t>Other MRT(b) Adjustments</t>
  </si>
  <si>
    <t>Urban Tax</t>
  </si>
  <si>
    <t>Investment Income</t>
  </si>
  <si>
    <t>Current Month</t>
  </si>
  <si>
    <t>Year-to-Date</t>
  </si>
  <si>
    <t>PMT and MTA Aid</t>
  </si>
  <si>
    <t>Payroll Mobility Tax (PMT)</t>
  </si>
  <si>
    <t>Payroll Mobility Tax Replacement Funds</t>
  </si>
  <si>
    <t>MTA Aid</t>
  </si>
  <si>
    <t>New Funding Sources</t>
  </si>
  <si>
    <t>For-Hire Vehicle (FHV) Surcharge</t>
  </si>
  <si>
    <t>Central Business District Tolling Program (CBDTP)</t>
  </si>
  <si>
    <t>SAP Support and For-Hire Vehicle Surcharge:</t>
  </si>
  <si>
    <t>Subway Action Plan Account</t>
  </si>
  <si>
    <t>Outerborough Transportation Account</t>
  </si>
  <si>
    <t>Less: Assumed Capital or Member Project</t>
  </si>
  <si>
    <t>General Transportation Account</t>
  </si>
  <si>
    <t>Less: Transfer to Committed to Capital</t>
  </si>
  <si>
    <t>Capital Program Funding Sources:</t>
  </si>
  <si>
    <t>Real Property Transfer Tax Surcharge (Mansion)</t>
  </si>
  <si>
    <t>Internet Marketplace Tax</t>
  </si>
  <si>
    <t>Less: Transfer to CBDTP Capital Lockbox</t>
  </si>
  <si>
    <t>State and Local Subsidies</t>
  </si>
  <si>
    <t>State Operating Assistance</t>
  </si>
  <si>
    <t>NYC and Local 18b:</t>
  </si>
  <si>
    <t>New York City</t>
  </si>
  <si>
    <t>Nassau County</t>
  </si>
  <si>
    <t>Suffolk County</t>
  </si>
  <si>
    <t>Westchester County</t>
  </si>
  <si>
    <t>Putnam County</t>
  </si>
  <si>
    <t>Dutchess County</t>
  </si>
  <si>
    <t>Orange County</t>
  </si>
  <si>
    <t>Rockland County</t>
  </si>
  <si>
    <t>Station Maintenance</t>
  </si>
  <si>
    <t>Subtotal: Taxes &amp; State and Local Subsidies</t>
  </si>
  <si>
    <t>Other Funding Agreements</t>
  </si>
  <si>
    <t>City Subsidy for MTA Bus Company</t>
  </si>
  <si>
    <t>City Subsidy for Staten Island Railway</t>
  </si>
  <si>
    <t>CDOT Subsidy for Metro-North Railroad</t>
  </si>
  <si>
    <t>Subtotal, including Other Funding Agreements</t>
  </si>
  <si>
    <t>Inter-agency Subsidy Transactions</t>
  </si>
  <si>
    <t>B&amp;T Operating Surplus Transfer</t>
  </si>
  <si>
    <t>GROSS SUBSIDIES</t>
  </si>
  <si>
    <t>New York City Transit</t>
  </si>
  <si>
    <t>Commuter Railroads</t>
  </si>
  <si>
    <t>Staten Island Railway</t>
  </si>
  <si>
    <t>MTA Bus Company</t>
  </si>
  <si>
    <t>MTA Headquarters</t>
  </si>
  <si>
    <t>TOTAL</t>
  </si>
  <si>
    <t>Formula</t>
  </si>
  <si>
    <t>Subsidy Adjustments</t>
  </si>
  <si>
    <t>Consolidated Subsidies - Accrual Basis</t>
  </si>
  <si>
    <t>Consolidated Subsidies - Cash Basis</t>
  </si>
  <si>
    <t>Accrued Subsidies</t>
  </si>
  <si>
    <t>Variance
%</t>
  </si>
  <si>
    <t>Explanations</t>
  </si>
  <si>
    <t xml:space="preserve">Variance
$ </t>
  </si>
  <si>
    <t>MRT(b)-1 (Gross)</t>
  </si>
  <si>
    <t>MRT(b)-2 (Gross)</t>
  </si>
  <si>
    <t>Check</t>
  </si>
  <si>
    <t>Variance Explanations</t>
  </si>
  <si>
    <t>Payroll Mobility Tax Replacement Uunds</t>
  </si>
  <si>
    <t>Capital Program Uunding Sources:</t>
  </si>
  <si>
    <t>B&amp;T Operating Surplus TransUer</t>
  </si>
  <si>
    <t>For-Hire Vehicle (FHV) SFrcharge</t>
  </si>
  <si>
    <t>Cash Subsidies</t>
  </si>
  <si>
    <t xml:space="preserve">Actual </t>
  </si>
  <si>
    <t>The unfavorable accrual variances for the month and year-to-date were primarily due to the timing of booking accruals by MTA Accounting.</t>
  </si>
  <si>
    <t>See explanation for the month.</t>
  </si>
  <si>
    <t>MRT-1 transactions were above budget for the month and year-to-date due to higher-than-budgeted MRT-1 activity.</t>
  </si>
  <si>
    <t>MRT-2 transactions were above budget for the month and year-to-date due to favorable MRT-2 activity.</t>
  </si>
  <si>
    <t xml:space="preserve">The unfavorable variances for the month and year-to-date were primarily due to lower-than-budgeted real estate transactions in New York City. </t>
  </si>
  <si>
    <t>The favorable accrual variances for the month and year-to-date were due to the timing of booking accruals by MTA Accounting.</t>
  </si>
  <si>
    <t>The unfavorable accrual year-to-date variance was primarily due to timing.</t>
  </si>
  <si>
    <t>Subway Action Plan transactions were unfavorable for the month and year-to-date.</t>
  </si>
  <si>
    <t>Revenues from the Real Property Transfer Tax and Internet Marketplace Tax will directly fund the 2020-2024 Capital Program. These taxes will be received by TBTA. A portion will be transferred to the 2020-2024 Capital Program fund as PAYGO and a portion will be set aside to offset the cost of debt service for the 2020-2024 Capital Program.
Real Property Transfer Tax Surchage  were unfavorable for the month and year-to-date due to lower-than-expected transactions. Most of the variance was real due to a higher forecast than was actualized, however some of the variance may be due to  timing-lag in the tax collections. The extent of the difference should be clearer with a few additional months of collections.
The unfavorable internet Marketplace Tax variances for the month and year-to-date were due to timing of transactions. There was a delay in the timing of transactions for NYS portion of the Internet Marketplace Tax.</t>
  </si>
  <si>
    <t>Variance was mostly timing related. Drawdowns are related to the timing of cash obligations for MTA Bus.</t>
  </si>
  <si>
    <t>Variance was mostly timing related. Drawdowns are related to the timing of cash obligations for Staten Island Railway.</t>
  </si>
  <si>
    <t>The unfavorable variances for the month and year-to-date were attributable to the timing of transfers.</t>
  </si>
  <si>
    <t>The unfavorable variance for the month was due primarily to timing. Year-to-date variance was close to the budget.</t>
  </si>
  <si>
    <t>The unfavorable variances for the month and year-to-date were due to timing of booking accrual by MTA Accounting. MMTOA accrual will be booked in May 2020.</t>
  </si>
  <si>
    <t>The unfavorable accrual year-to-date variance was  due to timing of booking accrual by MTA Accounting. State Operating Assistance 18B accrual will be booked in May 2020.</t>
  </si>
  <si>
    <t xml:space="preserve">The unfavorable year-to-date variance was due to the timing of accruals. </t>
  </si>
  <si>
    <t>The variances were above the budget for the month and YTD due to higher-than-expected MRT-1 cash receipts.</t>
  </si>
  <si>
    <t>The variances were above the budget for the month and YTD due to higher-than-expected MRT-2 cash receipts.</t>
  </si>
  <si>
    <t>Urban Tax receipt for the month was favorable, but  YTD receipt was unfavorable  due to weaker-than-expected real estate activity in NYC.</t>
  </si>
  <si>
    <t>Payroll Mobility Tax receipts were favorable for the  month and YTD was on target with the forecast.</t>
  </si>
  <si>
    <t>Subway Action Plan receipts were unfavorable for the month and YTD due to lower receipts than forecasted.</t>
  </si>
  <si>
    <t>Revenues from the Real Property Transfer Tax and Internet Marketplace Tax will directly fund the 2020-2024 Capital Program. These taxes will be received by TBTA. A portion will be transferred to the 2020-2024 Capital Program fund as PAYGO and a portion will be set aside to offset the cost of debt service for the 2020-2024 Capital Program.
Real Property Transfer Tax Surchage  were unfavorable for the month and YTD due to lower receipts. Most of the variance was real, however since this a new tax some of the variance may be due to a timing-lag in the tax collections. This difference should be clearer with a few additional months of collections.
The unfavorable Internet Marketplace Tax variances for the month and YTD were due to timing of receipts of funds. There was a timing delay in receiving the  NYS portion of the Internet Marketplace Tax.</t>
  </si>
  <si>
    <t xml:space="preserve">The unfavorable variance for the month and YTD were due to the timing of receipt of payment. </t>
  </si>
  <si>
    <t>The unfavorable variances for the month and YTD were primarily due to timing.</t>
  </si>
  <si>
    <t>New York City 18-b YTD receipts were favorable due to timing of receipts of funds from NYC. This was a delayed payment that should have been received in December 2019.</t>
  </si>
  <si>
    <t>MTA Aid YTD receipts, received on quarterly basis, were unfavorable primarily due to timing.</t>
  </si>
  <si>
    <t>&gt;100%</t>
  </si>
  <si>
    <t xml:space="preserve">The unfavorable YTD variance was due to the timing of receipt of payment. </t>
  </si>
  <si>
    <t>The unfavorable variance for the month was attributable to the timing of transfers. YTD receipts were on target with the forecast.</t>
  </si>
  <si>
    <t>February Financial Plan - 2020 Adopted Budget</t>
  </si>
  <si>
    <t>Apr 2020</t>
  </si>
  <si>
    <t xml:space="preserve">Adopted </t>
  </si>
  <si>
    <t xml:space="preserve">Budget  </t>
  </si>
  <si>
    <t>Apr 2020 Monthly</t>
  </si>
  <si>
    <t>Apr 2020 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</si>
</sst>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&quot;$&quot;* #,##0.000_);_(&quot;$&quot;* \(#,##0.000\);_(&quot;$&quot;* &quot;-&quot;??_);_(@_)"/>
    <numFmt numFmtId="166" formatCode="_(* #,##0.0_);_(* \(#,##0.0\);_(* &quot;-&quot;?_);_(@_)"/>
    <numFmt numFmtId="167" formatCode="0.0%"/>
    <numFmt numFmtId="168" formatCode="_(* #,##0.0_);_(* \(#,##0.0\);_(* &quot;-&quot;??_);_(@_)"/>
    <numFmt numFmtId="169" formatCode="&quot;$&quot;#,##0.0_);\(&quot;$&quot;#,##0.0\)"/>
    <numFmt numFmtId="170" formatCode="#,##0.0_);\(#,##0.0\)"/>
    <numFmt numFmtId="171" formatCode="_(* &quot;$&quot;#,##0.0_);_(* \(&quot;$&quot;#,##0.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 tint="0.499984740745262"/>
      <name val="Calibri"/>
      <family val="2"/>
      <scheme val="minor"/>
    </font>
    <font>
      <sz val="22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8" fillId="0" borderId="0" xfId="0" applyFont="1"/>
    <xf numFmtId="0" fontId="0" fillId="0" borderId="1" xfId="0" applyBorder="1"/>
    <xf numFmtId="0" fontId="12" fillId="0" borderId="0" xfId="0" applyFont="1" applyAlignment="1">
      <alignment horizontal="right"/>
    </xf>
    <xf numFmtId="0" fontId="2" fillId="0" borderId="0" xfId="0" applyFont="1"/>
    <xf numFmtId="165" fontId="0" fillId="0" borderId="0" xfId="0" applyNumberFormat="1"/>
    <xf numFmtId="0" fontId="15" fillId="0" borderId="0" xfId="0" applyFont="1"/>
    <xf numFmtId="0" fontId="13" fillId="0" borderId="0" xfId="0" applyFont="1"/>
    <xf numFmtId="44" fontId="13" fillId="0" borderId="0" xfId="0" applyNumberFormat="1" applyFont="1"/>
    <xf numFmtId="0" fontId="16" fillId="0" borderId="0" xfId="0" applyFont="1"/>
    <xf numFmtId="0" fontId="7" fillId="0" borderId="0" xfId="0" applyFont="1" applyAlignment="1">
      <alignment vertical="center"/>
    </xf>
    <xf numFmtId="0" fontId="8" fillId="0" borderId="13" xfId="0" applyFont="1" applyBorder="1"/>
    <xf numFmtId="0" fontId="8" fillId="0" borderId="2" xfId="0" applyFont="1" applyBorder="1"/>
    <xf numFmtId="0" fontId="8" fillId="0" borderId="2" xfId="0" applyFont="1" applyFill="1" applyBorder="1"/>
    <xf numFmtId="0" fontId="8" fillId="4" borderId="7" xfId="0" applyFont="1" applyFill="1" applyBorder="1"/>
    <xf numFmtId="0" fontId="8" fillId="0" borderId="5" xfId="0" applyFont="1" applyBorder="1"/>
    <xf numFmtId="0" fontId="8" fillId="0" borderId="0" xfId="0" applyFont="1" applyBorder="1"/>
    <xf numFmtId="0" fontId="9" fillId="2" borderId="7" xfId="0" applyFont="1" applyFill="1" applyBorder="1" applyAlignment="1">
      <alignment horizontal="right"/>
    </xf>
    <xf numFmtId="0" fontId="8" fillId="4" borderId="8" xfId="0" applyFont="1" applyFill="1" applyBorder="1"/>
    <xf numFmtId="0" fontId="9" fillId="2" borderId="3" xfId="0" applyFont="1" applyFill="1" applyBorder="1" applyAlignment="1">
      <alignment horizontal="right"/>
    </xf>
    <xf numFmtId="0" fontId="9" fillId="2" borderId="9" xfId="0" applyFont="1" applyFill="1" applyBorder="1" applyAlignment="1">
      <alignment horizontal="right"/>
    </xf>
    <xf numFmtId="0" fontId="8" fillId="0" borderId="7" xfId="0" applyFont="1" applyBorder="1"/>
    <xf numFmtId="0" fontId="8" fillId="4" borderId="0" xfId="0" applyFont="1" applyFill="1" applyBorder="1"/>
    <xf numFmtId="0" fontId="20" fillId="0" borderId="0" xfId="0" applyFont="1" applyBorder="1"/>
    <xf numFmtId="0" fontId="8" fillId="0" borderId="8" xfId="0" applyFont="1" applyBorder="1"/>
    <xf numFmtId="0" fontId="8" fillId="0" borderId="0" xfId="0" applyFont="1" applyBorder="1" applyAlignment="1">
      <alignment horizontal="left" indent="2"/>
    </xf>
    <xf numFmtId="43" fontId="8" fillId="0" borderId="8" xfId="0" applyNumberFormat="1" applyFont="1" applyBorder="1"/>
    <xf numFmtId="0" fontId="8" fillId="0" borderId="0" xfId="0" applyFont="1" applyBorder="1" applyAlignment="1">
      <alignment horizontal="left" indent="4"/>
    </xf>
    <xf numFmtId="0" fontId="21" fillId="0" borderId="5" xfId="0" applyFont="1" applyBorder="1"/>
    <xf numFmtId="0" fontId="21" fillId="0" borderId="0" xfId="0" applyFont="1" applyBorder="1"/>
    <xf numFmtId="43" fontId="8" fillId="0" borderId="8" xfId="1" applyFont="1" applyBorder="1"/>
    <xf numFmtId="43" fontId="8" fillId="4" borderId="0" xfId="1" applyFont="1" applyFill="1" applyBorder="1"/>
    <xf numFmtId="0" fontId="9" fillId="0" borderId="0" xfId="0" applyFont="1" applyBorder="1" applyAlignment="1">
      <alignment horizontal="left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0" xfId="0" applyFont="1" applyBorder="1" applyAlignment="1">
      <alignment horizontal="left" indent="1"/>
    </xf>
    <xf numFmtId="0" fontId="9" fillId="0" borderId="0" xfId="0" applyFont="1" applyBorder="1" applyAlignment="1">
      <alignment horizontal="left" indent="1"/>
    </xf>
    <xf numFmtId="0" fontId="21" fillId="0" borderId="0" xfId="0" applyFont="1" applyBorder="1" applyAlignment="1">
      <alignment horizontal="left" indent="3"/>
    </xf>
    <xf numFmtId="0" fontId="9" fillId="2" borderId="13" xfId="0" applyFont="1" applyFill="1" applyBorder="1" applyAlignment="1">
      <alignment horizontal="right"/>
    </xf>
    <xf numFmtId="0" fontId="9" fillId="2" borderId="14" xfId="0" applyFont="1" applyFill="1" applyBorder="1" applyAlignment="1">
      <alignment horizontal="right"/>
    </xf>
    <xf numFmtId="0" fontId="9" fillId="2" borderId="19" xfId="0" applyFont="1" applyFill="1" applyBorder="1" applyAlignment="1">
      <alignment horizontal="right"/>
    </xf>
    <xf numFmtId="0" fontId="8" fillId="0" borderId="16" xfId="0" applyFont="1" applyBorder="1"/>
    <xf numFmtId="0" fontId="8" fillId="0" borderId="3" xfId="0" applyFont="1" applyBorder="1"/>
    <xf numFmtId="0" fontId="8" fillId="0" borderId="18" xfId="0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8" fillId="0" borderId="0" xfId="0" applyNumberFormat="1" applyFont="1"/>
    <xf numFmtId="165" fontId="8" fillId="0" borderId="5" xfId="0" applyNumberFormat="1" applyFont="1" applyBorder="1"/>
    <xf numFmtId="165" fontId="8" fillId="0" borderId="0" xfId="0" applyNumberFormat="1" applyFont="1" applyBorder="1"/>
    <xf numFmtId="165" fontId="8" fillId="0" borderId="0" xfId="0" applyNumberFormat="1" applyFont="1"/>
    <xf numFmtId="165" fontId="8" fillId="0" borderId="18" xfId="0" applyNumberFormat="1" applyFont="1" applyBorder="1"/>
    <xf numFmtId="165" fontId="8" fillId="0" borderId="1" xfId="0" applyNumberFormat="1" applyFont="1" applyBorder="1"/>
    <xf numFmtId="164" fontId="8" fillId="0" borderId="5" xfId="1" applyNumberFormat="1" applyFont="1" applyBorder="1"/>
    <xf numFmtId="164" fontId="8" fillId="0" borderId="18" xfId="1" applyNumberFormat="1" applyFont="1" applyBorder="1"/>
    <xf numFmtId="165" fontId="8" fillId="0" borderId="0" xfId="0" applyNumberFormat="1" applyFont="1" applyBorder="1" applyAlignment="1">
      <alignment horizontal="left" indent="4"/>
    </xf>
    <xf numFmtId="165" fontId="21" fillId="0" borderId="5" xfId="0" applyNumberFormat="1" applyFont="1" applyBorder="1"/>
    <xf numFmtId="165" fontId="21" fillId="0" borderId="0" xfId="0" applyNumberFormat="1" applyFont="1" applyBorder="1"/>
    <xf numFmtId="165" fontId="21" fillId="0" borderId="0" xfId="0" applyNumberFormat="1" applyFont="1"/>
    <xf numFmtId="165" fontId="8" fillId="0" borderId="5" xfId="1" applyNumberFormat="1" applyFont="1" applyBorder="1"/>
    <xf numFmtId="165" fontId="8" fillId="0" borderId="18" xfId="1" applyNumberFormat="1" applyFont="1" applyBorder="1"/>
    <xf numFmtId="165" fontId="8" fillId="0" borderId="1" xfId="1" applyNumberFormat="1" applyFont="1" applyBorder="1"/>
    <xf numFmtId="165" fontId="9" fillId="0" borderId="10" xfId="0" applyNumberFormat="1" applyFont="1" applyBorder="1" applyAlignment="1">
      <alignment vertical="center"/>
    </xf>
    <xf numFmtId="165" fontId="9" fillId="0" borderId="11" xfId="0" applyNumberFormat="1" applyFont="1" applyBorder="1" applyAlignment="1">
      <alignment vertical="center"/>
    </xf>
    <xf numFmtId="165" fontId="9" fillId="0" borderId="0" xfId="0" applyNumberFormat="1" applyFont="1" applyAlignment="1">
      <alignment vertic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19" fillId="0" borderId="0" xfId="0" applyFont="1"/>
    <xf numFmtId="0" fontId="19" fillId="0" borderId="13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9" fillId="0" borderId="0" xfId="0" applyFont="1" applyBorder="1"/>
    <xf numFmtId="165" fontId="8" fillId="0" borderId="0" xfId="0" applyNumberFormat="1" applyFont="1" applyBorder="1" applyAlignment="1">
      <alignment horizontal="left"/>
    </xf>
    <xf numFmtId="0" fontId="9" fillId="0" borderId="11" xfId="0" applyNumberFormat="1" applyFont="1" applyBorder="1" applyAlignment="1">
      <alignment vertical="center"/>
    </xf>
    <xf numFmtId="0" fontId="14" fillId="0" borderId="0" xfId="0" applyFont="1" applyAlignment="1"/>
    <xf numFmtId="0" fontId="0" fillId="0" borderId="0" xfId="0" applyAlignment="1">
      <alignment horizontal="center"/>
    </xf>
    <xf numFmtId="17" fontId="10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22" xfId="0" applyBorder="1"/>
    <xf numFmtId="0" fontId="0" fillId="0" borderId="27" xfId="0" applyBorder="1"/>
    <xf numFmtId="0" fontId="0" fillId="0" borderId="22" xfId="0" applyBorder="1" applyAlignment="1">
      <alignment vertical="top"/>
    </xf>
    <xf numFmtId="0" fontId="6" fillId="7" borderId="7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5" fillId="7" borderId="0" xfId="0" applyFont="1" applyFill="1"/>
    <xf numFmtId="167" fontId="0" fillId="7" borderId="0" xfId="3" applyNumberFormat="1" applyFont="1" applyFill="1" applyBorder="1" applyAlignment="1">
      <alignment horizontal="center" vertical="top"/>
    </xf>
    <xf numFmtId="0" fontId="6" fillId="7" borderId="7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25" fillId="0" borderId="27" xfId="0" applyFont="1" applyBorder="1" applyAlignment="1">
      <alignment horizontal="left" vertical="top" wrapText="1"/>
    </xf>
    <xf numFmtId="0" fontId="25" fillId="0" borderId="27" xfId="0" applyFont="1" applyBorder="1" applyAlignment="1">
      <alignment vertical="top" wrapText="1"/>
    </xf>
    <xf numFmtId="0" fontId="4" fillId="7" borderId="0" xfId="0" applyFont="1" applyFill="1" applyAlignment="1">
      <alignment horizontal="center"/>
    </xf>
    <xf numFmtId="167" fontId="1" fillId="7" borderId="0" xfId="3" applyNumberFormat="1" applyFont="1" applyFill="1" applyBorder="1" applyAlignment="1">
      <alignment horizontal="center" vertical="top"/>
    </xf>
    <xf numFmtId="0" fontId="25" fillId="0" borderId="27" xfId="0" applyFont="1" applyBorder="1" applyAlignment="1">
      <alignment wrapText="1"/>
    </xf>
    <xf numFmtId="0" fontId="0" fillId="0" borderId="28" xfId="0" applyBorder="1" applyAlignment="1">
      <alignment vertical="top"/>
    </xf>
    <xf numFmtId="0" fontId="0" fillId="0" borderId="29" xfId="0" applyBorder="1" applyAlignment="1">
      <alignment vertical="top"/>
    </xf>
    <xf numFmtId="0" fontId="25" fillId="0" borderId="30" xfId="0" applyFont="1" applyBorder="1" applyAlignment="1">
      <alignment vertical="top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167" fontId="13" fillId="0" borderId="5" xfId="3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32" xfId="0" applyBorder="1"/>
    <xf numFmtId="0" fontId="0" fillId="0" borderId="31" xfId="0" applyBorder="1"/>
    <xf numFmtId="168" fontId="8" fillId="0" borderId="8" xfId="0" applyNumberFormat="1" applyFont="1" applyBorder="1"/>
    <xf numFmtId="168" fontId="8" fillId="4" borderId="0" xfId="0" applyNumberFormat="1" applyFont="1" applyFill="1" applyBorder="1"/>
    <xf numFmtId="168" fontId="21" fillId="0" borderId="8" xfId="1" applyNumberFormat="1" applyFont="1" applyBorder="1"/>
    <xf numFmtId="168" fontId="21" fillId="4" borderId="0" xfId="1" applyNumberFormat="1" applyFont="1" applyFill="1" applyBorder="1"/>
    <xf numFmtId="169" fontId="9" fillId="5" borderId="8" xfId="2" applyNumberFormat="1" applyFont="1" applyFill="1" applyBorder="1"/>
    <xf numFmtId="169" fontId="8" fillId="4" borderId="0" xfId="0" applyNumberFormat="1" applyFont="1" applyFill="1" applyBorder="1"/>
    <xf numFmtId="169" fontId="8" fillId="0" borderId="8" xfId="0" applyNumberFormat="1" applyFont="1" applyBorder="1"/>
    <xf numFmtId="169" fontId="9" fillId="4" borderId="8" xfId="2" applyNumberFormat="1" applyFont="1" applyFill="1" applyBorder="1"/>
    <xf numFmtId="169" fontId="9" fillId="4" borderId="6" xfId="0" applyNumberFormat="1" applyFont="1" applyFill="1" applyBorder="1" applyAlignment="1">
      <alignment vertical="center"/>
    </xf>
    <xf numFmtId="169" fontId="9" fillId="4" borderId="6" xfId="2" applyNumberFormat="1" applyFont="1" applyFill="1" applyBorder="1" applyAlignment="1">
      <alignment vertical="center"/>
    </xf>
    <xf numFmtId="169" fontId="9" fillId="4" borderId="11" xfId="0" applyNumberFormat="1" applyFont="1" applyFill="1" applyBorder="1" applyAlignment="1">
      <alignment vertical="center"/>
    </xf>
    <xf numFmtId="170" fontId="13" fillId="0" borderId="0" xfId="0" applyNumberFormat="1" applyFont="1" applyBorder="1" applyAlignment="1">
      <alignment vertical="top"/>
    </xf>
    <xf numFmtId="170" fontId="0" fillId="0" borderId="0" xfId="0" applyNumberFormat="1" applyBorder="1" applyAlignment="1">
      <alignment vertical="top"/>
    </xf>
    <xf numFmtId="170" fontId="0" fillId="0" borderId="0" xfId="0" applyNumberFormat="1" applyBorder="1"/>
    <xf numFmtId="170" fontId="13" fillId="0" borderId="5" xfId="1" applyNumberFormat="1" applyFont="1" applyBorder="1" applyAlignment="1">
      <alignment horizontal="right" vertical="top"/>
    </xf>
    <xf numFmtId="170" fontId="13" fillId="0" borderId="5" xfId="1" applyNumberFormat="1" applyFont="1" applyBorder="1" applyAlignment="1">
      <alignment vertical="top"/>
    </xf>
    <xf numFmtId="170" fontId="13" fillId="0" borderId="1" xfId="0" applyNumberFormat="1" applyFont="1" applyBorder="1" applyAlignment="1">
      <alignment vertical="top"/>
    </xf>
    <xf numFmtId="170" fontId="0" fillId="0" borderId="1" xfId="0" applyNumberFormat="1" applyBorder="1" applyAlignment="1">
      <alignment vertical="top"/>
    </xf>
    <xf numFmtId="170" fontId="0" fillId="0" borderId="1" xfId="0" applyNumberFormat="1" applyBorder="1"/>
    <xf numFmtId="168" fontId="8" fillId="0" borderId="5" xfId="1" quotePrefix="1" applyNumberFormat="1" applyFont="1" applyBorder="1" applyAlignment="1"/>
    <xf numFmtId="168" fontId="8" fillId="0" borderId="18" xfId="1" quotePrefix="1" applyNumberFormat="1" applyFont="1" applyBorder="1" applyAlignment="1"/>
    <xf numFmtId="168" fontId="8" fillId="0" borderId="1" xfId="1" applyNumberFormat="1" applyFont="1" applyBorder="1"/>
    <xf numFmtId="168" fontId="8" fillId="0" borderId="5" xfId="1" applyNumberFormat="1" applyFont="1" applyBorder="1"/>
    <xf numFmtId="168" fontId="8" fillId="0" borderId="18" xfId="1" applyNumberFormat="1" applyFont="1" applyBorder="1"/>
    <xf numFmtId="168" fontId="21" fillId="0" borderId="5" xfId="1" applyNumberFormat="1" applyFont="1" applyBorder="1"/>
    <xf numFmtId="168" fontId="21" fillId="0" borderId="18" xfId="1" applyNumberFormat="1" applyFont="1" applyBorder="1"/>
    <xf numFmtId="168" fontId="21" fillId="0" borderId="1" xfId="1" applyNumberFormat="1" applyFont="1" applyBorder="1"/>
    <xf numFmtId="168" fontId="8" fillId="0" borderId="5" xfId="0" applyNumberFormat="1" applyFont="1" applyBorder="1"/>
    <xf numFmtId="168" fontId="8" fillId="0" borderId="18" xfId="0" applyNumberFormat="1" applyFont="1" applyBorder="1"/>
    <xf numFmtId="168" fontId="8" fillId="0" borderId="1" xfId="0" applyNumberFormat="1" applyFont="1" applyBorder="1"/>
    <xf numFmtId="171" fontId="9" fillId="5" borderId="5" xfId="2" applyNumberFormat="1" applyFont="1" applyFill="1" applyBorder="1"/>
    <xf numFmtId="171" fontId="9" fillId="5" borderId="18" xfId="2" applyNumberFormat="1" applyFont="1" applyFill="1" applyBorder="1"/>
    <xf numFmtId="171" fontId="9" fillId="5" borderId="1" xfId="2" applyNumberFormat="1" applyFont="1" applyFill="1" applyBorder="1"/>
    <xf numFmtId="171" fontId="8" fillId="0" borderId="5" xfId="0" applyNumberFormat="1" applyFont="1" applyBorder="1"/>
    <xf numFmtId="171" fontId="8" fillId="0" borderId="18" xfId="0" applyNumberFormat="1" applyFont="1" applyBorder="1"/>
    <xf numFmtId="171" fontId="8" fillId="0" borderId="1" xfId="0" applyNumberFormat="1" applyFont="1" applyBorder="1"/>
    <xf numFmtId="171" fontId="9" fillId="4" borderId="10" xfId="0" applyNumberFormat="1" applyFont="1" applyFill="1" applyBorder="1" applyAlignment="1">
      <alignment vertical="center"/>
    </xf>
    <xf numFmtId="171" fontId="9" fillId="4" borderId="15" xfId="0" applyNumberFormat="1" applyFont="1" applyFill="1" applyBorder="1" applyAlignment="1">
      <alignment vertical="center"/>
    </xf>
    <xf numFmtId="171" fontId="9" fillId="4" borderId="12" xfId="2" applyNumberFormat="1" applyFont="1" applyFill="1" applyBorder="1" applyAlignment="1">
      <alignment vertical="center"/>
    </xf>
    <xf numFmtId="171" fontId="9" fillId="4" borderId="5" xfId="2" applyNumberFormat="1" applyFont="1" applyFill="1" applyBorder="1"/>
    <xf numFmtId="171" fontId="9" fillId="4" borderId="18" xfId="2" applyNumberFormat="1" applyFont="1" applyFill="1" applyBorder="1"/>
    <xf numFmtId="171" fontId="9" fillId="4" borderId="1" xfId="2" applyNumberFormat="1" applyFont="1" applyFill="1" applyBorder="1"/>
    <xf numFmtId="168" fontId="13" fillId="0" borderId="5" xfId="1" applyNumberFormat="1" applyFont="1" applyBorder="1" applyAlignment="1">
      <alignment vertical="top"/>
    </xf>
    <xf numFmtId="170" fontId="0" fillId="0" borderId="32" xfId="0" applyNumberFormat="1" applyBorder="1" applyAlignment="1">
      <alignment vertical="top"/>
    </xf>
    <xf numFmtId="170" fontId="0" fillId="0" borderId="31" xfId="0" applyNumberFormat="1" applyBorder="1" applyAlignment="1">
      <alignment vertical="top"/>
    </xf>
    <xf numFmtId="170" fontId="0" fillId="0" borderId="32" xfId="0" applyNumberFormat="1" applyBorder="1"/>
    <xf numFmtId="170" fontId="0" fillId="0" borderId="31" xfId="0" applyNumberFormat="1" applyBorder="1"/>
    <xf numFmtId="168" fontId="21" fillId="0" borderId="5" xfId="1" quotePrefix="1" applyNumberFormat="1" applyFont="1" applyBorder="1" applyAlignment="1"/>
    <xf numFmtId="168" fontId="21" fillId="0" borderId="18" xfId="1" quotePrefix="1" applyNumberFormat="1" applyFont="1" applyBorder="1" applyAlignment="1"/>
    <xf numFmtId="0" fontId="9" fillId="0" borderId="7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7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7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6" fillId="6" borderId="23" xfId="0" applyFont="1" applyFill="1" applyBorder="1" applyAlignment="1">
      <alignment horizontal="left" vertical="center" wrapText="1"/>
    </xf>
    <xf numFmtId="0" fontId="26" fillId="6" borderId="24" xfId="0" applyFont="1" applyFill="1" applyBorder="1" applyAlignment="1">
      <alignment horizontal="left" vertical="center" wrapText="1"/>
    </xf>
    <xf numFmtId="166" fontId="26" fillId="6" borderId="25" xfId="0" applyNumberFormat="1" applyFont="1" applyFill="1" applyBorder="1" applyAlignment="1">
      <alignment horizontal="center" vertical="center" wrapText="1"/>
    </xf>
    <xf numFmtId="166" fontId="26" fillId="6" borderId="26" xfId="0" applyNumberFormat="1" applyFont="1" applyFill="1" applyBorder="1" applyAlignment="1">
      <alignment horizontal="center" vertical="center" wrapText="1"/>
    </xf>
    <xf numFmtId="166" fontId="26" fillId="6" borderId="14" xfId="0" applyNumberFormat="1" applyFont="1" applyFill="1" applyBorder="1" applyAlignment="1">
      <alignment horizontal="center" vertical="center" wrapText="1"/>
    </xf>
    <xf numFmtId="166" fontId="26" fillId="6" borderId="4" xfId="0" applyNumberFormat="1" applyFont="1" applyFill="1" applyBorder="1" applyAlignment="1">
      <alignment horizontal="center" vertical="center" wrapText="1"/>
    </xf>
    <xf numFmtId="0" fontId="26" fillId="6" borderId="25" xfId="0" applyFont="1" applyFill="1" applyBorder="1" applyAlignment="1">
      <alignment horizontal="center" vertical="center" wrapText="1"/>
    </xf>
    <xf numFmtId="0" fontId="26" fillId="6" borderId="26" xfId="0" applyFont="1" applyFill="1" applyBorder="1" applyAlignment="1">
      <alignment horizontal="center" vertical="center" wrapText="1"/>
    </xf>
    <xf numFmtId="0" fontId="26" fillId="6" borderId="14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170" fontId="0" fillId="0" borderId="13" xfId="0" applyNumberForma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6" fillId="6" borderId="33" xfId="0" applyFont="1" applyFill="1" applyBorder="1" applyAlignment="1">
      <alignment horizontal="left" vertical="center" wrapText="1"/>
    </xf>
    <xf numFmtId="0" fontId="26" fillId="6" borderId="34" xfId="0" applyFont="1" applyFill="1" applyBorder="1" applyAlignment="1">
      <alignment horizontal="left" vertical="center" wrapText="1"/>
    </xf>
    <xf numFmtId="0" fontId="25" fillId="0" borderId="35" xfId="0" applyFont="1" applyFill="1" applyBorder="1" applyAlignment="1">
      <alignment horizontal="left" vertical="top" wrapText="1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170" fontId="0" fillId="0" borderId="2" xfId="0" applyNumberFormat="1" applyBorder="1" applyAlignment="1">
      <alignment horizontal="center"/>
    </xf>
    <xf numFmtId="17" fontId="11" fillId="0" borderId="0" xfId="0" applyNumberFormat="1" applyFont="1" applyBorder="1" applyAlignment="1">
      <alignment horizontal="center"/>
    </xf>
    <xf numFmtId="170" fontId="26" fillId="6" borderId="25" xfId="0" applyNumberFormat="1" applyFont="1" applyFill="1" applyBorder="1" applyAlignment="1">
      <alignment horizontal="center" vertical="center" wrapText="1"/>
    </xf>
    <xf numFmtId="170" fontId="26" fillId="6" borderId="26" xfId="0" applyNumberFormat="1" applyFont="1" applyFill="1" applyBorder="1" applyAlignment="1">
      <alignment horizontal="center" vertical="center" wrapText="1"/>
    </xf>
    <xf numFmtId="170" fontId="26" fillId="6" borderId="14" xfId="0" applyNumberFormat="1" applyFont="1" applyFill="1" applyBorder="1" applyAlignment="1">
      <alignment horizontal="center" vertical="center" wrapText="1"/>
    </xf>
    <xf numFmtId="170" fontId="26" fillId="6" borderId="4" xfId="0" applyNumberFormat="1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092"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C1"/>
      <color rgb="FFE2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0</xdr:row>
          <xdr:rowOff>266700</xdr:rowOff>
        </xdr:from>
        <xdr:to>
          <xdr:col>16</xdr:col>
          <xdr:colOff>361950</xdr:colOff>
          <xdr:row>3</xdr:row>
          <xdr:rowOff>85725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352425</xdr:colOff>
          <xdr:row>4</xdr:row>
          <xdr:rowOff>95250</xdr:rowOff>
        </xdr:from>
        <xdr:to>
          <xdr:col>16</xdr:col>
          <xdr:colOff>381000</xdr:colOff>
          <xdr:row>7</xdr:row>
          <xdr:rowOff>133350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0</xdr:row>
          <xdr:rowOff>133350</xdr:rowOff>
        </xdr:from>
        <xdr:to>
          <xdr:col>8</xdr:col>
          <xdr:colOff>962025</xdr:colOff>
          <xdr:row>2</xdr:row>
          <xdr:rowOff>9525</xdr:rowOff>
        </xdr:to>
        <xdr:sp macro="" textlink="">
          <xdr:nvSpPr>
            <xdr:cNvPr id="4097" name="CommandButton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190500</xdr:rowOff>
        </xdr:from>
        <xdr:to>
          <xdr:col>8</xdr:col>
          <xdr:colOff>942975</xdr:colOff>
          <xdr:row>4</xdr:row>
          <xdr:rowOff>171450</xdr:rowOff>
        </xdr:to>
        <xdr:sp macro="" textlink="">
          <xdr:nvSpPr>
            <xdr:cNvPr id="4098" name="CommandButton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0</xdr:row>
          <xdr:rowOff>133350</xdr:rowOff>
        </xdr:from>
        <xdr:to>
          <xdr:col>10</xdr:col>
          <xdr:colOff>1295400</xdr:colOff>
          <xdr:row>1</xdr:row>
          <xdr:rowOff>276225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2</xdr:row>
          <xdr:rowOff>209550</xdr:rowOff>
        </xdr:from>
        <xdr:to>
          <xdr:col>10</xdr:col>
          <xdr:colOff>1314450</xdr:colOff>
          <xdr:row>4</xdr:row>
          <xdr:rowOff>180975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21</xdr:row>
      <xdr:rowOff>0</xdr:rowOff>
    </xdr:from>
    <xdr:to>
      <xdr:col>4</xdr:col>
      <xdr:colOff>130968</xdr:colOff>
      <xdr:row>27</xdr:row>
      <xdr:rowOff>976311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024563" y="5488781"/>
          <a:ext cx="130968" cy="1357311"/>
        </a:xfrm>
        <a:prstGeom prst="rightBrace">
          <a:avLst>
            <a:gd name="adj1" fmla="val 37500"/>
            <a:gd name="adj2" fmla="val 4888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0</xdr:row>
          <xdr:rowOff>295275</xdr:rowOff>
        </xdr:from>
        <xdr:to>
          <xdr:col>27</xdr:col>
          <xdr:colOff>0</xdr:colOff>
          <xdr:row>3</xdr:row>
          <xdr:rowOff>9525</xdr:rowOff>
        </xdr:to>
        <xdr:sp macro="" textlink="">
          <xdr:nvSpPr>
            <xdr:cNvPr id="17413" name="Butto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2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28575</xdr:colOff>
          <xdr:row>4</xdr:row>
          <xdr:rowOff>38100</xdr:rowOff>
        </xdr:from>
        <xdr:to>
          <xdr:col>26</xdr:col>
          <xdr:colOff>600075</xdr:colOff>
          <xdr:row>7</xdr:row>
          <xdr:rowOff>9525</xdr:rowOff>
        </xdr:to>
        <xdr:sp macro="" textlink="">
          <xdr:nvSpPr>
            <xdr:cNvPr id="17414" name="Button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2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257175</xdr:rowOff>
        </xdr:from>
        <xdr:to>
          <xdr:col>8</xdr:col>
          <xdr:colOff>942975</xdr:colOff>
          <xdr:row>4</xdr:row>
          <xdr:rowOff>219075</xdr:rowOff>
        </xdr:to>
        <xdr:sp macro="" textlink="">
          <xdr:nvSpPr>
            <xdr:cNvPr id="9217" name="CommandButton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</xdr:row>
          <xdr:rowOff>123825</xdr:rowOff>
        </xdr:from>
        <xdr:to>
          <xdr:col>8</xdr:col>
          <xdr:colOff>933450</xdr:colOff>
          <xdr:row>7</xdr:row>
          <xdr:rowOff>95250</xdr:rowOff>
        </xdr:to>
        <xdr:sp macro="" textlink="">
          <xdr:nvSpPr>
            <xdr:cNvPr id="9218" name="CommandButton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0</xdr:row>
          <xdr:rowOff>152400</xdr:rowOff>
        </xdr:from>
        <xdr:to>
          <xdr:col>10</xdr:col>
          <xdr:colOff>1276350</xdr:colOff>
          <xdr:row>2</xdr:row>
          <xdr:rowOff>133350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3</xdr:row>
          <xdr:rowOff>9525</xdr:rowOff>
        </xdr:from>
        <xdr:to>
          <xdr:col>10</xdr:col>
          <xdr:colOff>1295400</xdr:colOff>
          <xdr:row>5</xdr:row>
          <xdr:rowOff>104775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0</xdr:row>
          <xdr:rowOff>171450</xdr:rowOff>
        </xdr:from>
        <xdr:to>
          <xdr:col>8</xdr:col>
          <xdr:colOff>962025</xdr:colOff>
          <xdr:row>2</xdr:row>
          <xdr:rowOff>95250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 ALL PAGES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ustom 6">
      <a:dk1>
        <a:srgbClr val="000000"/>
      </a:dk1>
      <a:lt1>
        <a:sysClr val="window" lastClr="FFFFFF"/>
      </a:lt1>
      <a:dk2>
        <a:srgbClr val="EAEAEA"/>
      </a:dk2>
      <a:lt2>
        <a:srgbClr val="DDDDDD"/>
      </a:lt2>
      <a:accent1>
        <a:srgbClr val="418AB3"/>
      </a:accent1>
      <a:accent2>
        <a:srgbClr val="CCFFCC"/>
      </a:accent2>
      <a:accent3>
        <a:srgbClr val="FFFFCC"/>
      </a:accent3>
      <a:accent4>
        <a:srgbClr val="FFCCFF"/>
      </a:accent4>
      <a:accent5>
        <a:srgbClr val="FEF3CD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4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10" Type="http://schemas.openxmlformats.org/officeDocument/2006/relationships/ctrlProp" Target="../ctrlProps/ctrlProp9.xml"/><Relationship Id="rId4" Type="http://schemas.openxmlformats.org/officeDocument/2006/relationships/control" Target="../activeX/activeX3.xml"/><Relationship Id="rId9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6" tint="-0.249977111117893"/>
  </sheetPr>
  <dimension ref="A1:L79"/>
  <sheetViews>
    <sheetView tabSelected="1" zoomScale="80" zoomScaleNormal="80" workbookViewId="0">
      <selection activeCell="D78" sqref="D78:I78"/>
    </sheetView>
  </sheetViews>
  <sheetFormatPr defaultRowHeight="15" x14ac:dyDescent="0.25"/>
  <cols>
    <col min="1" max="1" width="0.85546875" customWidth="1"/>
    <col min="2" max="2" width="72.5703125" customWidth="1"/>
    <col min="3" max="3" width="0.85546875" customWidth="1"/>
    <col min="4" max="5" width="14.7109375" customWidth="1"/>
    <col min="6" max="6" width="15" customWidth="1"/>
    <col min="7" max="7" width="5.140625" customWidth="1"/>
    <col min="8" max="9" width="16.85546875" customWidth="1"/>
    <col min="10" max="10" width="16" customWidth="1"/>
    <col min="11" max="11" width="0.85546875" customWidth="1"/>
    <col min="12" max="13" width="13.140625" customWidth="1"/>
  </cols>
  <sheetData>
    <row r="1" spans="1:11" ht="25.5" customHeight="1" x14ac:dyDescent="0.4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22.5" customHeight="1" x14ac:dyDescent="0.4">
      <c r="A2" s="168" t="s">
        <v>102</v>
      </c>
      <c r="B2" s="168"/>
      <c r="C2" s="168"/>
      <c r="D2" s="168"/>
      <c r="E2" s="168"/>
      <c r="F2" s="168"/>
      <c r="G2" s="168"/>
      <c r="H2" s="168"/>
      <c r="I2" s="168"/>
      <c r="J2" s="168"/>
      <c r="K2" s="75"/>
    </row>
    <row r="3" spans="1:11" ht="22.5" customHeight="1" x14ac:dyDescent="0.4">
      <c r="A3" s="160" t="s">
        <v>57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1" ht="21" customHeight="1" x14ac:dyDescent="0.35">
      <c r="A4" s="161" t="s">
        <v>103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ht="21" x14ac:dyDescent="0.35">
      <c r="A5" s="163" t="s">
        <v>5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</row>
    <row r="6" spans="1:11" ht="17.25" customHeight="1" x14ac:dyDescent="0.25"/>
    <row r="7" spans="1:11" ht="17.25" customHeight="1" x14ac:dyDescent="0.25"/>
    <row r="8" spans="1:11" s="7" customFormat="1" ht="20.25" customHeight="1" x14ac:dyDescent="0.3">
      <c r="A8" s="11"/>
      <c r="B8" s="12"/>
      <c r="C8" s="13"/>
      <c r="D8" s="165" t="s">
        <v>9</v>
      </c>
      <c r="E8" s="166"/>
      <c r="F8" s="166"/>
      <c r="G8" s="14"/>
      <c r="H8" s="165" t="s">
        <v>10</v>
      </c>
      <c r="I8" s="166"/>
      <c r="J8" s="167"/>
    </row>
    <row r="9" spans="1:11" s="7" customFormat="1" ht="17.25" customHeight="1" x14ac:dyDescent="0.3">
      <c r="A9" s="15"/>
      <c r="B9" s="16"/>
      <c r="C9" s="16"/>
      <c r="D9" s="17" t="s">
        <v>104</v>
      </c>
      <c r="E9" s="155" t="s">
        <v>72</v>
      </c>
      <c r="F9" s="157" t="s">
        <v>4</v>
      </c>
      <c r="G9" s="18"/>
      <c r="H9" s="19" t="s">
        <v>104</v>
      </c>
      <c r="I9" s="155" t="s">
        <v>72</v>
      </c>
      <c r="J9" s="155" t="s">
        <v>4</v>
      </c>
    </row>
    <row r="10" spans="1:11" s="7" customFormat="1" ht="14.25" customHeight="1" x14ac:dyDescent="0.3">
      <c r="A10" s="15"/>
      <c r="B10" s="16"/>
      <c r="C10" s="16"/>
      <c r="D10" s="20" t="s">
        <v>105</v>
      </c>
      <c r="E10" s="156"/>
      <c r="F10" s="158"/>
      <c r="G10" s="18"/>
      <c r="H10" s="20" t="s">
        <v>105</v>
      </c>
      <c r="I10" s="156"/>
      <c r="J10" s="156"/>
    </row>
    <row r="11" spans="1:11" s="7" customFormat="1" ht="17.25" customHeight="1" x14ac:dyDescent="0.3">
      <c r="A11" s="15"/>
      <c r="B11" s="16"/>
      <c r="C11" s="16"/>
      <c r="D11" s="21"/>
      <c r="E11" s="21"/>
      <c r="F11" s="21"/>
      <c r="G11" s="22"/>
      <c r="H11" s="21"/>
      <c r="I11" s="21"/>
      <c r="J11" s="21"/>
    </row>
    <row r="12" spans="1:11" s="7" customFormat="1" ht="17.25" customHeight="1" x14ac:dyDescent="0.3">
      <c r="A12" s="15"/>
      <c r="B12" s="23" t="s">
        <v>1</v>
      </c>
      <c r="C12" s="16"/>
      <c r="D12" s="24"/>
      <c r="E12" s="24"/>
      <c r="F12" s="24"/>
      <c r="G12" s="22"/>
      <c r="H12" s="24"/>
      <c r="I12" s="24"/>
      <c r="J12" s="24"/>
    </row>
    <row r="13" spans="1:11" s="7" customFormat="1" ht="17.25" customHeight="1" x14ac:dyDescent="0.3">
      <c r="A13" s="15"/>
      <c r="B13" s="35" t="s">
        <v>2</v>
      </c>
      <c r="C13" s="16"/>
      <c r="D13" s="106">
        <v>2143.4993796070162</v>
      </c>
      <c r="E13" s="106">
        <v>0</v>
      </c>
      <c r="F13" s="106">
        <v>-2143.4993796070162</v>
      </c>
      <c r="G13" s="107"/>
      <c r="H13" s="106">
        <v>2143.4993796070162</v>
      </c>
      <c r="I13" s="106">
        <v>0</v>
      </c>
      <c r="J13" s="106">
        <v>-2143.4993796070162</v>
      </c>
    </row>
    <row r="14" spans="1:11" s="7" customFormat="1" ht="17.25" customHeight="1" x14ac:dyDescent="0.3">
      <c r="A14" s="15"/>
      <c r="B14" s="35" t="s">
        <v>3</v>
      </c>
      <c r="C14" s="16"/>
      <c r="D14" s="106">
        <v>65.066624199233161</v>
      </c>
      <c r="E14" s="106">
        <v>60.7</v>
      </c>
      <c r="F14" s="106">
        <v>-4.3666241992331578</v>
      </c>
      <c r="G14" s="107"/>
      <c r="H14" s="106">
        <v>222.06224038637376</v>
      </c>
      <c r="I14" s="106">
        <v>146.51070000000001</v>
      </c>
      <c r="J14" s="106">
        <v>-75.551540386373745</v>
      </c>
    </row>
    <row r="15" spans="1:11" s="7" customFormat="1" ht="17.25" customHeight="1" x14ac:dyDescent="0.3">
      <c r="A15" s="15"/>
      <c r="B15" s="35" t="s">
        <v>63</v>
      </c>
      <c r="C15" s="16"/>
      <c r="D15" s="106">
        <v>27.301262187497592</v>
      </c>
      <c r="E15" s="106">
        <v>28.741762859999998</v>
      </c>
      <c r="F15" s="106">
        <v>1.4405006725024059</v>
      </c>
      <c r="G15" s="107"/>
      <c r="H15" s="106">
        <v>100.1019538039875</v>
      </c>
      <c r="I15" s="106">
        <v>114.71939465999998</v>
      </c>
      <c r="J15" s="106">
        <v>14.617440856012479</v>
      </c>
    </row>
    <row r="16" spans="1:11" s="7" customFormat="1" ht="17.25" customHeight="1" x14ac:dyDescent="0.3">
      <c r="A16" s="15"/>
      <c r="B16" s="35" t="s">
        <v>64</v>
      </c>
      <c r="C16" s="16"/>
      <c r="D16" s="106">
        <v>10.476163941078026</v>
      </c>
      <c r="E16" s="106">
        <v>12.550315170000001</v>
      </c>
      <c r="F16" s="106">
        <v>2.0741512289219752</v>
      </c>
      <c r="G16" s="107"/>
      <c r="H16" s="106">
        <v>39.791549163924707</v>
      </c>
      <c r="I16" s="106">
        <v>50.081003170000002</v>
      </c>
      <c r="J16" s="106">
        <v>10.289454006075296</v>
      </c>
    </row>
    <row r="17" spans="1:11" s="7" customFormat="1" ht="17.25" customHeight="1" x14ac:dyDescent="0.3">
      <c r="A17" s="15"/>
      <c r="B17" s="35" t="s">
        <v>6</v>
      </c>
      <c r="C17" s="16"/>
      <c r="D17" s="106">
        <v>0</v>
      </c>
      <c r="E17" s="106">
        <v>0</v>
      </c>
      <c r="F17" s="106">
        <v>0</v>
      </c>
      <c r="G17" s="107"/>
      <c r="H17" s="106">
        <v>0</v>
      </c>
      <c r="I17" s="106">
        <v>0</v>
      </c>
      <c r="J17" s="106">
        <v>0</v>
      </c>
    </row>
    <row r="18" spans="1:11" s="7" customFormat="1" ht="17.25" customHeight="1" x14ac:dyDescent="0.3">
      <c r="A18" s="15"/>
      <c r="B18" s="35" t="s">
        <v>7</v>
      </c>
      <c r="C18" s="16"/>
      <c r="D18" s="106">
        <v>53.092675742180738</v>
      </c>
      <c r="E18" s="106">
        <v>13.624331400000001</v>
      </c>
      <c r="F18" s="106">
        <v>-39.468344342180735</v>
      </c>
      <c r="G18" s="107"/>
      <c r="H18" s="106">
        <v>212.37070296872295</v>
      </c>
      <c r="I18" s="106">
        <v>159.87703770000002</v>
      </c>
      <c r="J18" s="106">
        <v>-52.493665268722935</v>
      </c>
    </row>
    <row r="19" spans="1:11" s="7" customFormat="1" ht="17.25" customHeight="1" x14ac:dyDescent="0.3">
      <c r="A19" s="15"/>
      <c r="B19" s="35" t="s">
        <v>8</v>
      </c>
      <c r="C19" s="16"/>
      <c r="D19" s="106">
        <v>0</v>
      </c>
      <c r="E19" s="106">
        <v>0</v>
      </c>
      <c r="F19" s="106">
        <v>0</v>
      </c>
      <c r="G19" s="107"/>
      <c r="H19" s="106">
        <v>0.55549999999999999</v>
      </c>
      <c r="I19" s="106">
        <v>0.19500000000000001</v>
      </c>
      <c r="J19" s="106">
        <v>-0.36049999999999999</v>
      </c>
    </row>
    <row r="20" spans="1:11" s="7" customFormat="1" ht="17.25" customHeight="1" x14ac:dyDescent="0.3">
      <c r="A20" s="15"/>
      <c r="B20" s="16"/>
      <c r="C20" s="16"/>
      <c r="D20" s="110">
        <f>SUM(D13:D19)</f>
        <v>2299.4361056770058</v>
      </c>
      <c r="E20" s="110">
        <f>SUM(E13:E19)</f>
        <v>115.61640943</v>
      </c>
      <c r="F20" s="110">
        <f t="shared" ref="F20" si="0">E20-D20</f>
        <v>-2183.8196962470056</v>
      </c>
      <c r="G20" s="111"/>
      <c r="H20" s="110">
        <f>SUM(H13:H19)</f>
        <v>2718.381325930025</v>
      </c>
      <c r="I20" s="110">
        <f>SUM(I13:I19)</f>
        <v>471.38313553</v>
      </c>
      <c r="J20" s="110">
        <f t="shared" ref="J20:J26" si="1">I20-H20</f>
        <v>-2246.9981904000251</v>
      </c>
      <c r="K20" s="8">
        <f>SUM(D20:J20)</f>
        <v>1173.9990899200002</v>
      </c>
    </row>
    <row r="21" spans="1:11" s="7" customFormat="1" ht="17.25" customHeight="1" x14ac:dyDescent="0.3">
      <c r="A21" s="15"/>
      <c r="B21" s="16"/>
      <c r="C21" s="16"/>
      <c r="D21" s="24"/>
      <c r="E21" s="24"/>
      <c r="F21" s="26"/>
      <c r="G21" s="22"/>
      <c r="H21" s="24"/>
      <c r="I21" s="24"/>
      <c r="J21" s="26"/>
    </row>
    <row r="22" spans="1:11" s="7" customFormat="1" ht="17.25" customHeight="1" x14ac:dyDescent="0.3">
      <c r="A22" s="15"/>
      <c r="B22" s="23" t="s">
        <v>11</v>
      </c>
      <c r="C22" s="16"/>
      <c r="D22" s="24"/>
      <c r="E22" s="24"/>
      <c r="F22" s="26"/>
      <c r="G22" s="22"/>
      <c r="H22" s="24"/>
      <c r="I22" s="24"/>
      <c r="J22" s="26"/>
    </row>
    <row r="23" spans="1:11" s="7" customFormat="1" ht="17.25" customHeight="1" x14ac:dyDescent="0.3">
      <c r="A23" s="15"/>
      <c r="B23" s="35" t="s">
        <v>12</v>
      </c>
      <c r="C23" s="16"/>
      <c r="D23" s="106">
        <v>-0.47176075587682076</v>
      </c>
      <c r="E23" s="106">
        <v>140.71217163</v>
      </c>
      <c r="F23" s="106">
        <v>141.18393238587683</v>
      </c>
      <c r="G23" s="107"/>
      <c r="H23" s="106">
        <v>306.81488024204805</v>
      </c>
      <c r="I23" s="106">
        <v>438.51309068</v>
      </c>
      <c r="J23" s="106">
        <v>131.69821043795196</v>
      </c>
    </row>
    <row r="24" spans="1:11" s="7" customFormat="1" ht="17.25" customHeight="1" x14ac:dyDescent="0.3">
      <c r="A24" s="15"/>
      <c r="B24" s="35" t="s">
        <v>13</v>
      </c>
      <c r="C24" s="16"/>
      <c r="D24" s="106">
        <v>0</v>
      </c>
      <c r="E24" s="106">
        <v>0</v>
      </c>
      <c r="F24" s="106">
        <v>0</v>
      </c>
      <c r="G24" s="107"/>
      <c r="H24" s="106">
        <v>0</v>
      </c>
      <c r="I24" s="106">
        <v>0</v>
      </c>
      <c r="J24" s="106">
        <v>0</v>
      </c>
    </row>
    <row r="25" spans="1:11" s="7" customFormat="1" ht="17.25" customHeight="1" x14ac:dyDescent="0.3">
      <c r="A25" s="15"/>
      <c r="B25" s="35" t="s">
        <v>14</v>
      </c>
      <c r="C25" s="16"/>
      <c r="D25" s="106">
        <v>0</v>
      </c>
      <c r="E25" s="106">
        <v>0</v>
      </c>
      <c r="F25" s="106">
        <v>0</v>
      </c>
      <c r="G25" s="107"/>
      <c r="H25" s="106">
        <v>79.543741425042754</v>
      </c>
      <c r="I25" s="106">
        <v>71.601566379999994</v>
      </c>
      <c r="J25" s="106">
        <v>-7.9421750450427595</v>
      </c>
    </row>
    <row r="26" spans="1:11" s="7" customFormat="1" ht="17.25" customHeight="1" x14ac:dyDescent="0.3">
      <c r="A26" s="15"/>
      <c r="B26" s="16"/>
      <c r="C26" s="16"/>
      <c r="D26" s="110">
        <f>SUM(D23:D25)</f>
        <v>-0.47176075587682076</v>
      </c>
      <c r="E26" s="110">
        <f>SUM(E23:E25)</f>
        <v>140.71217163</v>
      </c>
      <c r="F26" s="110">
        <f t="shared" ref="F26" si="2">E26-D26</f>
        <v>141.18393238587683</v>
      </c>
      <c r="G26" s="111"/>
      <c r="H26" s="110">
        <f>SUM(H23:H25)</f>
        <v>386.3586216670908</v>
      </c>
      <c r="I26" s="110">
        <f>SUM(I23:I25)</f>
        <v>510.11465706000001</v>
      </c>
      <c r="J26" s="110">
        <f t="shared" si="1"/>
        <v>123.75603539290921</v>
      </c>
      <c r="K26" s="8">
        <f>SUM(D26:J26)</f>
        <v>1301.6536573799999</v>
      </c>
    </row>
    <row r="27" spans="1:11" s="7" customFormat="1" ht="17.25" customHeight="1" x14ac:dyDescent="0.3">
      <c r="A27" s="15"/>
      <c r="B27" s="16"/>
      <c r="C27" s="16"/>
      <c r="D27" s="24"/>
      <c r="E27" s="24"/>
      <c r="F27" s="26"/>
      <c r="G27" s="22"/>
      <c r="H27" s="24"/>
      <c r="I27" s="24"/>
      <c r="J27" s="26"/>
    </row>
    <row r="28" spans="1:11" s="7" customFormat="1" ht="17.25" customHeight="1" x14ac:dyDescent="0.3">
      <c r="A28" s="15"/>
      <c r="B28" s="23" t="s">
        <v>15</v>
      </c>
      <c r="C28" s="16"/>
      <c r="D28" s="24"/>
      <c r="E28" s="24"/>
      <c r="F28" s="26"/>
      <c r="G28" s="22"/>
      <c r="H28" s="24"/>
      <c r="I28" s="24"/>
      <c r="J28" s="26"/>
    </row>
    <row r="29" spans="1:11" s="7" customFormat="1" ht="17.25" customHeight="1" x14ac:dyDescent="0.3">
      <c r="A29" s="15"/>
      <c r="B29" s="36" t="s">
        <v>18</v>
      </c>
      <c r="C29" s="16"/>
      <c r="D29" s="24"/>
      <c r="E29" s="24"/>
      <c r="F29" s="26"/>
      <c r="G29" s="22"/>
      <c r="H29" s="24"/>
      <c r="I29" s="24"/>
      <c r="J29" s="26"/>
    </row>
    <row r="30" spans="1:11" s="7" customFormat="1" ht="17.25" customHeight="1" x14ac:dyDescent="0.3">
      <c r="A30" s="15"/>
      <c r="B30" s="25" t="s">
        <v>16</v>
      </c>
      <c r="C30" s="16"/>
      <c r="D30" s="106">
        <v>37.625</v>
      </c>
      <c r="E30" s="106">
        <v>32.992031189999999</v>
      </c>
      <c r="F30" s="106">
        <v>-4.6329688100000013</v>
      </c>
      <c r="G30" s="107"/>
      <c r="H30" s="106">
        <v>150.5</v>
      </c>
      <c r="I30" s="106">
        <v>143.45224530000002</v>
      </c>
      <c r="J30" s="106">
        <v>-7.0477546999999845</v>
      </c>
    </row>
    <row r="31" spans="1:11" s="9" customFormat="1" ht="17.25" customHeight="1" x14ac:dyDescent="0.3">
      <c r="A31" s="28"/>
      <c r="B31" s="37" t="s">
        <v>19</v>
      </c>
      <c r="C31" s="29"/>
      <c r="D31" s="108">
        <v>37.625</v>
      </c>
      <c r="E31" s="108">
        <v>32.992031189999999</v>
      </c>
      <c r="F31" s="108">
        <v>-4.6329688100000013</v>
      </c>
      <c r="G31" s="109"/>
      <c r="H31" s="108">
        <v>150.5</v>
      </c>
      <c r="I31" s="108">
        <v>143.45224530000002</v>
      </c>
      <c r="J31" s="108">
        <v>-7.0477546999999845</v>
      </c>
    </row>
    <row r="32" spans="1:11" s="9" customFormat="1" ht="17.25" customHeight="1" x14ac:dyDescent="0.3">
      <c r="A32" s="28"/>
      <c r="B32" s="37" t="s">
        <v>20</v>
      </c>
      <c r="C32" s="29"/>
      <c r="D32" s="108">
        <v>0</v>
      </c>
      <c r="E32" s="108">
        <v>0</v>
      </c>
      <c r="F32" s="108">
        <v>0</v>
      </c>
      <c r="G32" s="109"/>
      <c r="H32" s="108">
        <v>0</v>
      </c>
      <c r="I32" s="108">
        <v>0</v>
      </c>
      <c r="J32" s="108">
        <v>0</v>
      </c>
    </row>
    <row r="33" spans="1:10" s="9" customFormat="1" ht="17.25" customHeight="1" x14ac:dyDescent="0.3">
      <c r="A33" s="28"/>
      <c r="B33" s="37" t="s">
        <v>21</v>
      </c>
      <c r="C33" s="29"/>
      <c r="D33" s="108">
        <v>0</v>
      </c>
      <c r="E33" s="108">
        <v>0</v>
      </c>
      <c r="F33" s="108">
        <v>0</v>
      </c>
      <c r="G33" s="109"/>
      <c r="H33" s="108">
        <v>0</v>
      </c>
      <c r="I33" s="108">
        <v>0</v>
      </c>
      <c r="J33" s="108">
        <v>0</v>
      </c>
    </row>
    <row r="34" spans="1:10" s="9" customFormat="1" ht="17.25" customHeight="1" x14ac:dyDescent="0.3">
      <c r="A34" s="28"/>
      <c r="B34" s="37" t="s">
        <v>22</v>
      </c>
      <c r="C34" s="29"/>
      <c r="D34" s="108">
        <v>0</v>
      </c>
      <c r="E34" s="108">
        <v>0</v>
      </c>
      <c r="F34" s="108">
        <v>0</v>
      </c>
      <c r="G34" s="109"/>
      <c r="H34" s="108">
        <v>0</v>
      </c>
      <c r="I34" s="108">
        <v>0</v>
      </c>
      <c r="J34" s="108">
        <v>0</v>
      </c>
    </row>
    <row r="35" spans="1:10" s="9" customFormat="1" ht="17.25" customHeight="1" x14ac:dyDescent="0.3">
      <c r="A35" s="28"/>
      <c r="B35" s="37" t="s">
        <v>23</v>
      </c>
      <c r="C35" s="29"/>
      <c r="D35" s="108">
        <v>0</v>
      </c>
      <c r="E35" s="108">
        <v>0</v>
      </c>
      <c r="F35" s="108">
        <v>0</v>
      </c>
      <c r="G35" s="109"/>
      <c r="H35" s="108">
        <v>0</v>
      </c>
      <c r="I35" s="108">
        <v>0</v>
      </c>
      <c r="J35" s="108">
        <v>0</v>
      </c>
    </row>
    <row r="36" spans="1:10" s="7" customFormat="1" ht="17.25" customHeight="1" x14ac:dyDescent="0.3">
      <c r="A36" s="15"/>
      <c r="B36" s="36" t="s">
        <v>24</v>
      </c>
      <c r="C36" s="16"/>
      <c r="D36" s="106">
        <v>2.8783035013889133</v>
      </c>
      <c r="E36" s="106">
        <v>2.8092242199999973</v>
      </c>
      <c r="F36" s="106">
        <v>-6.9079281388921387E-2</v>
      </c>
      <c r="G36" s="107"/>
      <c r="H36" s="106">
        <v>8.6349105055556379</v>
      </c>
      <c r="I36" s="106">
        <v>8.4276726399999831</v>
      </c>
      <c r="J36" s="106">
        <v>-0.20723786555565482</v>
      </c>
    </row>
    <row r="37" spans="1:10" s="7" customFormat="1" ht="17.25" customHeight="1" x14ac:dyDescent="0.3">
      <c r="A37" s="15"/>
      <c r="B37" s="37" t="s">
        <v>17</v>
      </c>
      <c r="C37" s="29"/>
      <c r="D37" s="108">
        <v>0</v>
      </c>
      <c r="E37" s="108">
        <v>0</v>
      </c>
      <c r="F37" s="108">
        <v>0</v>
      </c>
      <c r="G37" s="109"/>
      <c r="H37" s="108">
        <v>0</v>
      </c>
      <c r="I37" s="108">
        <v>0</v>
      </c>
      <c r="J37" s="108">
        <v>0</v>
      </c>
    </row>
    <row r="38" spans="1:10" s="7" customFormat="1" ht="17.25" customHeight="1" x14ac:dyDescent="0.3">
      <c r="A38" s="15"/>
      <c r="B38" s="37" t="s">
        <v>25</v>
      </c>
      <c r="C38" s="29"/>
      <c r="D38" s="108">
        <v>31.124790000000001</v>
      </c>
      <c r="E38" s="108">
        <v>25.858635719999999</v>
      </c>
      <c r="F38" s="108">
        <v>-5.2661542800000021</v>
      </c>
      <c r="G38" s="109"/>
      <c r="H38" s="108">
        <v>124.49916</v>
      </c>
      <c r="I38" s="108">
        <v>68.476345640000005</v>
      </c>
      <c r="J38" s="108">
        <v>-56.022814359999998</v>
      </c>
    </row>
    <row r="39" spans="1:10" s="7" customFormat="1" ht="17.25" customHeight="1" x14ac:dyDescent="0.3">
      <c r="A39" s="15"/>
      <c r="B39" s="37" t="s">
        <v>26</v>
      </c>
      <c r="C39" s="29"/>
      <c r="D39" s="108">
        <v>23.541602951388917</v>
      </c>
      <c r="E39" s="108">
        <v>14.16666667</v>
      </c>
      <c r="F39" s="108">
        <v>-9.3749362813889174</v>
      </c>
      <c r="G39" s="109"/>
      <c r="H39" s="108">
        <v>94.166411805555668</v>
      </c>
      <c r="I39" s="108">
        <v>56.666666679999999</v>
      </c>
      <c r="J39" s="108">
        <v>-37.49974512555567</v>
      </c>
    </row>
    <row r="40" spans="1:10" s="7" customFormat="1" ht="17.25" customHeight="1" x14ac:dyDescent="0.3">
      <c r="A40" s="15"/>
      <c r="B40" s="37" t="s">
        <v>27</v>
      </c>
      <c r="C40" s="29"/>
      <c r="D40" s="108">
        <v>-51.788089450000001</v>
      </c>
      <c r="E40" s="108">
        <v>-37.216078170000003</v>
      </c>
      <c r="F40" s="108">
        <v>14.572011279999998</v>
      </c>
      <c r="G40" s="109"/>
      <c r="H40" s="108">
        <v>-210.03066130000002</v>
      </c>
      <c r="I40" s="108">
        <v>-116.71533968000001</v>
      </c>
      <c r="J40" s="108">
        <v>93.315321620000006</v>
      </c>
    </row>
    <row r="41" spans="1:10" s="7" customFormat="1" ht="17.25" customHeight="1" x14ac:dyDescent="0.3">
      <c r="A41" s="15"/>
      <c r="B41" s="25"/>
      <c r="C41" s="16"/>
      <c r="D41" s="110">
        <f>SUM(D30:D30,D36)</f>
        <v>40.503303501388913</v>
      </c>
      <c r="E41" s="110">
        <f>SUM(E30:E30,E36)</f>
        <v>35.801255409999996</v>
      </c>
      <c r="F41" s="110">
        <f>SUM(F30:F30,F36)</f>
        <v>-4.7020480913889227</v>
      </c>
      <c r="G41" s="111"/>
      <c r="H41" s="110">
        <f>SUM(H30:H30,H36)</f>
        <v>159.13491050555564</v>
      </c>
      <c r="I41" s="110">
        <f>SUM(I30:I30,I36)</f>
        <v>151.87991793999998</v>
      </c>
      <c r="J41" s="110">
        <f>SUM(J30:J30,J36)</f>
        <v>-7.2549925655556393</v>
      </c>
    </row>
    <row r="42" spans="1:10" s="7" customFormat="1" ht="17.25" customHeight="1" x14ac:dyDescent="0.3">
      <c r="A42" s="15"/>
      <c r="B42" s="25"/>
      <c r="C42" s="16"/>
      <c r="D42" s="30"/>
      <c r="E42" s="30"/>
      <c r="F42" s="30"/>
      <c r="G42" s="31"/>
      <c r="H42" s="30"/>
      <c r="I42" s="30"/>
      <c r="J42" s="30"/>
    </row>
    <row r="43" spans="1:10" s="7" customFormat="1" ht="17.25" customHeight="1" x14ac:dyDescent="0.3">
      <c r="A43" s="15"/>
      <c r="B43" s="23" t="s">
        <v>28</v>
      </c>
      <c r="C43" s="16"/>
      <c r="D43" s="24"/>
      <c r="E43" s="24"/>
      <c r="F43" s="26"/>
      <c r="G43" s="22"/>
      <c r="H43" s="24"/>
      <c r="I43" s="24"/>
      <c r="J43" s="26"/>
    </row>
    <row r="44" spans="1:10" s="7" customFormat="1" ht="17.25" customHeight="1" x14ac:dyDescent="0.3">
      <c r="A44" s="15"/>
      <c r="B44" s="35" t="s">
        <v>29</v>
      </c>
      <c r="C44" s="16"/>
      <c r="D44" s="106">
        <v>0</v>
      </c>
      <c r="E44" s="106">
        <v>0</v>
      </c>
      <c r="F44" s="106">
        <v>0</v>
      </c>
      <c r="G44" s="107"/>
      <c r="H44" s="106">
        <v>187.92400000000001</v>
      </c>
      <c r="I44" s="106">
        <v>0</v>
      </c>
      <c r="J44" s="106">
        <v>-187.92400000000001</v>
      </c>
    </row>
    <row r="45" spans="1:10" s="7" customFormat="1" ht="17.25" customHeight="1" x14ac:dyDescent="0.3">
      <c r="A45" s="15"/>
      <c r="B45" s="35" t="s">
        <v>30</v>
      </c>
      <c r="C45" s="16"/>
      <c r="D45" s="106"/>
      <c r="E45" s="106"/>
      <c r="F45" s="106"/>
      <c r="G45" s="107"/>
      <c r="H45" s="106"/>
      <c r="I45" s="106"/>
      <c r="J45" s="106"/>
    </row>
    <row r="46" spans="1:10" s="7" customFormat="1" ht="17.25" hidden="1" customHeight="1" x14ac:dyDescent="0.3">
      <c r="A46" s="15"/>
      <c r="B46" s="25"/>
      <c r="C46" s="16"/>
      <c r="D46" s="106"/>
      <c r="E46" s="106"/>
      <c r="F46" s="106"/>
      <c r="G46" s="107"/>
      <c r="H46" s="106"/>
      <c r="I46" s="106"/>
      <c r="J46" s="106"/>
    </row>
    <row r="47" spans="1:10" s="7" customFormat="1" ht="17.25" hidden="1" customHeight="1" x14ac:dyDescent="0.3">
      <c r="A47" s="15"/>
      <c r="B47" s="25"/>
      <c r="C47" s="16"/>
      <c r="D47" s="106"/>
      <c r="E47" s="106"/>
      <c r="F47" s="106"/>
      <c r="G47" s="107"/>
      <c r="H47" s="106"/>
      <c r="I47" s="106"/>
      <c r="J47" s="106"/>
    </row>
    <row r="48" spans="1:10" s="7" customFormat="1" ht="17.25" hidden="1" customHeight="1" x14ac:dyDescent="0.3">
      <c r="A48" s="15"/>
      <c r="B48" s="25"/>
      <c r="C48" s="16"/>
      <c r="D48" s="106"/>
      <c r="E48" s="106"/>
      <c r="F48" s="106"/>
      <c r="G48" s="107"/>
      <c r="H48" s="106"/>
      <c r="I48" s="106"/>
      <c r="J48" s="106"/>
    </row>
    <row r="49" spans="1:10" s="7" customFormat="1" ht="17.25" hidden="1" customHeight="1" x14ac:dyDescent="0.3">
      <c r="A49" s="15"/>
      <c r="B49" s="25"/>
      <c r="C49" s="16"/>
      <c r="D49" s="106"/>
      <c r="E49" s="106"/>
      <c r="F49" s="106"/>
      <c r="G49" s="107"/>
      <c r="H49" s="106"/>
      <c r="I49" s="106"/>
      <c r="J49" s="106"/>
    </row>
    <row r="50" spans="1:10" s="7" customFormat="1" ht="17.25" customHeight="1" x14ac:dyDescent="0.3">
      <c r="A50" s="15"/>
      <c r="B50" s="25" t="s">
        <v>31</v>
      </c>
      <c r="C50" s="16"/>
      <c r="D50" s="106">
        <v>0</v>
      </c>
      <c r="E50" s="106">
        <v>0</v>
      </c>
      <c r="F50" s="106">
        <v>0</v>
      </c>
      <c r="G50" s="107"/>
      <c r="H50" s="106">
        <v>1.872128</v>
      </c>
      <c r="I50" s="106">
        <v>0</v>
      </c>
      <c r="J50" s="106">
        <v>-1.872128</v>
      </c>
    </row>
    <row r="51" spans="1:10" s="7" customFormat="1" ht="17.25" customHeight="1" x14ac:dyDescent="0.3">
      <c r="A51" s="15"/>
      <c r="B51" s="25" t="s">
        <v>32</v>
      </c>
      <c r="C51" s="16"/>
      <c r="D51" s="106">
        <v>0</v>
      </c>
      <c r="E51" s="106">
        <v>0</v>
      </c>
      <c r="F51" s="106">
        <v>0</v>
      </c>
      <c r="G51" s="107"/>
      <c r="H51" s="106">
        <v>11.583792000000001</v>
      </c>
      <c r="I51" s="106">
        <v>0</v>
      </c>
      <c r="J51" s="106">
        <v>-11.583792000000001</v>
      </c>
    </row>
    <row r="52" spans="1:10" s="7" customFormat="1" ht="17.25" customHeight="1" x14ac:dyDescent="0.3">
      <c r="A52" s="15"/>
      <c r="B52" s="25" t="s">
        <v>33</v>
      </c>
      <c r="C52" s="16"/>
      <c r="D52" s="106">
        <v>0</v>
      </c>
      <c r="E52" s="106">
        <v>0</v>
      </c>
      <c r="F52" s="106">
        <v>0</v>
      </c>
      <c r="G52" s="107"/>
      <c r="H52" s="106">
        <v>7.5177639999999997</v>
      </c>
      <c r="I52" s="106">
        <v>0</v>
      </c>
      <c r="J52" s="106">
        <v>-7.5177639999999997</v>
      </c>
    </row>
    <row r="53" spans="1:10" s="7" customFormat="1" ht="17.25" customHeight="1" x14ac:dyDescent="0.3">
      <c r="A53" s="15"/>
      <c r="B53" s="25" t="s">
        <v>34</v>
      </c>
      <c r="C53" s="16"/>
      <c r="D53" s="106">
        <v>0</v>
      </c>
      <c r="E53" s="106">
        <v>0</v>
      </c>
      <c r="F53" s="106">
        <v>0</v>
      </c>
      <c r="G53" s="107"/>
      <c r="H53" s="106">
        <v>7.3422520000000002</v>
      </c>
      <c r="I53" s="106">
        <v>0</v>
      </c>
      <c r="J53" s="106">
        <v>-7.3422520000000002</v>
      </c>
    </row>
    <row r="54" spans="1:10" s="7" customFormat="1" ht="17.25" customHeight="1" x14ac:dyDescent="0.3">
      <c r="A54" s="15"/>
      <c r="B54" s="25" t="s">
        <v>35</v>
      </c>
      <c r="C54" s="16"/>
      <c r="D54" s="106">
        <v>0</v>
      </c>
      <c r="E54" s="106">
        <v>0</v>
      </c>
      <c r="F54" s="106">
        <v>0</v>
      </c>
      <c r="G54" s="107"/>
      <c r="H54" s="106">
        <v>0.380276</v>
      </c>
      <c r="I54" s="106">
        <v>0</v>
      </c>
      <c r="J54" s="106">
        <v>-0.380276</v>
      </c>
    </row>
    <row r="55" spans="1:10" s="7" customFormat="1" ht="17.25" customHeight="1" x14ac:dyDescent="0.3">
      <c r="A55" s="15"/>
      <c r="B55" s="25" t="s">
        <v>36</v>
      </c>
      <c r="C55" s="16"/>
      <c r="D55" s="106">
        <v>0</v>
      </c>
      <c r="E55" s="106">
        <v>0</v>
      </c>
      <c r="F55" s="106">
        <v>0</v>
      </c>
      <c r="G55" s="107"/>
      <c r="H55" s="106">
        <v>0.380276</v>
      </c>
      <c r="I55" s="106">
        <v>0</v>
      </c>
      <c r="J55" s="106">
        <v>-0.380276</v>
      </c>
    </row>
    <row r="56" spans="1:10" s="7" customFormat="1" ht="17.25" customHeight="1" x14ac:dyDescent="0.3">
      <c r="A56" s="15"/>
      <c r="B56" s="25" t="s">
        <v>37</v>
      </c>
      <c r="C56" s="16"/>
      <c r="D56" s="106">
        <v>0</v>
      </c>
      <c r="E56" s="106">
        <v>0</v>
      </c>
      <c r="F56" s="106">
        <v>0</v>
      </c>
      <c r="G56" s="107"/>
      <c r="H56" s="106">
        <v>0.14626</v>
      </c>
      <c r="I56" s="106">
        <v>0</v>
      </c>
      <c r="J56" s="106">
        <v>-0.14626</v>
      </c>
    </row>
    <row r="57" spans="1:10" s="7" customFormat="1" ht="17.25" customHeight="1" x14ac:dyDescent="0.3">
      <c r="A57" s="15"/>
      <c r="B57" s="25" t="s">
        <v>38</v>
      </c>
      <c r="C57" s="16"/>
      <c r="D57" s="106">
        <v>0</v>
      </c>
      <c r="E57" s="106">
        <v>0</v>
      </c>
      <c r="F57" s="106">
        <v>0</v>
      </c>
      <c r="G57" s="107"/>
      <c r="H57" s="106">
        <v>2.9252E-2</v>
      </c>
      <c r="I57" s="106">
        <v>0</v>
      </c>
      <c r="J57" s="106">
        <v>-2.9252E-2</v>
      </c>
    </row>
    <row r="58" spans="1:10" s="7" customFormat="1" ht="17.25" customHeight="1" x14ac:dyDescent="0.3">
      <c r="A58" s="15"/>
      <c r="B58" s="35" t="s">
        <v>39</v>
      </c>
      <c r="C58" s="16"/>
      <c r="D58" s="106">
        <v>14.389523809013923</v>
      </c>
      <c r="E58" s="106">
        <v>14.317367000000001</v>
      </c>
      <c r="F58" s="106">
        <v>-7.2156809013922185E-2</v>
      </c>
      <c r="G58" s="107"/>
      <c r="H58" s="106">
        <v>57.558095236055692</v>
      </c>
      <c r="I58" s="106">
        <v>57.269468000000003</v>
      </c>
      <c r="J58" s="106">
        <v>-0.28862723605568874</v>
      </c>
    </row>
    <row r="59" spans="1:10" s="7" customFormat="1" ht="17.25" customHeight="1" x14ac:dyDescent="0.3">
      <c r="A59" s="15"/>
      <c r="B59" s="27"/>
      <c r="C59" s="16"/>
      <c r="D59" s="110">
        <f>SUM(D44:D58)</f>
        <v>14.389523809013923</v>
      </c>
      <c r="E59" s="110">
        <f>SUM(E44:E58)</f>
        <v>14.317367000000001</v>
      </c>
      <c r="F59" s="110">
        <f t="shared" ref="F59:F69" si="3">E59-D59</f>
        <v>-7.2156809013922185E-2</v>
      </c>
      <c r="G59" s="111"/>
      <c r="H59" s="110">
        <f>SUM(H44:H58)</f>
        <v>274.73409523605574</v>
      </c>
      <c r="I59" s="110">
        <f>SUM(I44:I58)</f>
        <v>57.269468000000003</v>
      </c>
      <c r="J59" s="110">
        <f t="shared" ref="J59:J69" si="4">I59-H59</f>
        <v>-217.46462723605572</v>
      </c>
    </row>
    <row r="60" spans="1:10" s="7" customFormat="1" ht="17.25" customHeight="1" x14ac:dyDescent="0.3">
      <c r="A60" s="15"/>
      <c r="B60" s="27"/>
      <c r="C60" s="16"/>
      <c r="D60" s="112"/>
      <c r="E60" s="112"/>
      <c r="F60" s="112"/>
      <c r="G60" s="111"/>
      <c r="H60" s="112"/>
      <c r="I60" s="112"/>
      <c r="J60" s="112"/>
    </row>
    <row r="61" spans="1:10" s="7" customFormat="1" ht="17.25" customHeight="1" x14ac:dyDescent="0.3">
      <c r="A61" s="15"/>
      <c r="B61" s="32" t="s">
        <v>40</v>
      </c>
      <c r="C61" s="16"/>
      <c r="D61" s="113">
        <f>SUM(D59,D41,D26,D20)</f>
        <v>2353.8571722315319</v>
      </c>
      <c r="E61" s="113">
        <f>SUM(E59,E41,E26,E20)</f>
        <v>306.44720346999998</v>
      </c>
      <c r="F61" s="113">
        <f t="shared" ref="F61" si="5">E61-D61</f>
        <v>-2047.4099687615319</v>
      </c>
      <c r="G61" s="111"/>
      <c r="H61" s="113">
        <f>SUM(H59,H41,H26,H20)</f>
        <v>3538.6089533387271</v>
      </c>
      <c r="I61" s="113">
        <f>SUM(I59,I41,I26,I20)</f>
        <v>1190.64717853</v>
      </c>
      <c r="J61" s="113">
        <f t="shared" ref="J61" si="6">I61-H61</f>
        <v>-2347.9617748087271</v>
      </c>
    </row>
    <row r="62" spans="1:10" s="7" customFormat="1" ht="17.25" customHeight="1" x14ac:dyDescent="0.3">
      <c r="A62" s="15"/>
      <c r="B62" s="27"/>
      <c r="C62" s="16"/>
      <c r="D62" s="24"/>
      <c r="E62" s="24"/>
      <c r="F62" s="26"/>
      <c r="G62" s="22"/>
      <c r="H62" s="24"/>
      <c r="I62" s="24"/>
      <c r="J62" s="26"/>
    </row>
    <row r="63" spans="1:10" s="7" customFormat="1" ht="17.25" customHeight="1" x14ac:dyDescent="0.3">
      <c r="A63" s="15"/>
      <c r="B63" s="23" t="s">
        <v>41</v>
      </c>
      <c r="C63" s="16"/>
      <c r="D63" s="24"/>
      <c r="E63" s="24"/>
      <c r="F63" s="26"/>
      <c r="G63" s="22"/>
      <c r="H63" s="24"/>
      <c r="I63" s="24"/>
      <c r="J63" s="26"/>
    </row>
    <row r="64" spans="1:10" s="7" customFormat="1" ht="17.25" customHeight="1" x14ac:dyDescent="0.3">
      <c r="A64" s="15"/>
      <c r="B64" s="35" t="s">
        <v>42</v>
      </c>
      <c r="C64" s="16"/>
      <c r="D64" s="106">
        <v>41.617893970217999</v>
      </c>
      <c r="E64" s="106">
        <v>53.24371335</v>
      </c>
      <c r="F64" s="106">
        <v>11.625819379782001</v>
      </c>
      <c r="G64" s="107"/>
      <c r="H64" s="106">
        <v>189.64878741843108</v>
      </c>
      <c r="I64" s="106">
        <v>182.03648865</v>
      </c>
      <c r="J64" s="106">
        <v>-7.6122987684310885</v>
      </c>
    </row>
    <row r="65" spans="1:12" s="7" customFormat="1" ht="17.25" customHeight="1" x14ac:dyDescent="0.3">
      <c r="A65" s="15"/>
      <c r="B65" s="35" t="s">
        <v>43</v>
      </c>
      <c r="C65" s="16"/>
      <c r="D65" s="106">
        <v>2.1798557628579176</v>
      </c>
      <c r="E65" s="106">
        <v>4.2564988899999996</v>
      </c>
      <c r="F65" s="106">
        <v>2.076643127142082</v>
      </c>
      <c r="G65" s="107"/>
      <c r="H65" s="106">
        <v>14.551951916303421</v>
      </c>
      <c r="I65" s="106">
        <v>14.531693390000001</v>
      </c>
      <c r="J65" s="106">
        <v>-2.025852630342051E-2</v>
      </c>
    </row>
    <row r="66" spans="1:12" s="7" customFormat="1" ht="17.25" customHeight="1" x14ac:dyDescent="0.3">
      <c r="A66" s="15"/>
      <c r="B66" s="35" t="s">
        <v>44</v>
      </c>
      <c r="C66" s="16"/>
      <c r="D66" s="106">
        <v>9.7989685496733827</v>
      </c>
      <c r="E66" s="106">
        <v>6.7789265099999998</v>
      </c>
      <c r="F66" s="106">
        <v>-3.0200420396733829</v>
      </c>
      <c r="G66" s="107"/>
      <c r="H66" s="106">
        <v>51.924331594070779</v>
      </c>
      <c r="I66" s="106">
        <v>50.912705309999993</v>
      </c>
      <c r="J66" s="106">
        <v>-1.0116262840707861</v>
      </c>
    </row>
    <row r="67" spans="1:12" s="7" customFormat="1" ht="17.25" customHeight="1" x14ac:dyDescent="0.3">
      <c r="A67" s="15"/>
      <c r="B67" s="27"/>
      <c r="C67" s="16"/>
      <c r="D67" s="110">
        <f>SUM(D64:D66)</f>
        <v>53.5967182827493</v>
      </c>
      <c r="E67" s="110">
        <f>SUM(E64:E66)</f>
        <v>64.279138750000001</v>
      </c>
      <c r="F67" s="110">
        <f t="shared" si="3"/>
        <v>10.682420467250701</v>
      </c>
      <c r="G67" s="111"/>
      <c r="H67" s="110">
        <f>SUM(H64:H66)</f>
        <v>256.12507092880526</v>
      </c>
      <c r="I67" s="110">
        <f>SUM(I64:I66)</f>
        <v>247.48088734999999</v>
      </c>
      <c r="J67" s="110">
        <f t="shared" si="4"/>
        <v>-8.6441835788052686</v>
      </c>
      <c r="K67" s="8">
        <f>SUM(D67:J67)</f>
        <v>623.52005220000001</v>
      </c>
    </row>
    <row r="68" spans="1:12" s="7" customFormat="1" ht="17.25" customHeight="1" x14ac:dyDescent="0.3">
      <c r="A68" s="15"/>
      <c r="B68" s="27"/>
      <c r="C68" s="16"/>
      <c r="D68" s="112"/>
      <c r="E68" s="112"/>
      <c r="F68" s="112"/>
      <c r="G68" s="111"/>
      <c r="H68" s="112"/>
      <c r="I68" s="112"/>
      <c r="J68" s="112"/>
    </row>
    <row r="69" spans="1:12" s="7" customFormat="1" ht="17.25" customHeight="1" x14ac:dyDescent="0.3">
      <c r="A69" s="15"/>
      <c r="B69" s="32" t="s">
        <v>45</v>
      </c>
      <c r="C69" s="16"/>
      <c r="D69" s="113">
        <f>SUM(D67,D61)</f>
        <v>2407.4538905142813</v>
      </c>
      <c r="E69" s="113">
        <f>SUM(E67,E61)</f>
        <v>370.72634221999999</v>
      </c>
      <c r="F69" s="113">
        <f t="shared" si="3"/>
        <v>-2036.7275482942814</v>
      </c>
      <c r="G69" s="111"/>
      <c r="H69" s="113">
        <f>SUM(H67,H61)</f>
        <v>3794.7340242675323</v>
      </c>
      <c r="I69" s="113">
        <f>SUM(I67,I61)</f>
        <v>1438.1280658800001</v>
      </c>
      <c r="J69" s="113">
        <f t="shared" si="4"/>
        <v>-2356.6059583875322</v>
      </c>
    </row>
    <row r="70" spans="1:12" s="7" customFormat="1" ht="17.25" customHeight="1" x14ac:dyDescent="0.3">
      <c r="A70" s="15"/>
      <c r="B70" s="27"/>
      <c r="C70" s="16"/>
      <c r="D70" s="24"/>
      <c r="E70" s="24"/>
      <c r="F70" s="26"/>
      <c r="G70" s="22"/>
      <c r="H70" s="24"/>
      <c r="I70" s="24"/>
      <c r="J70" s="26"/>
    </row>
    <row r="71" spans="1:12" s="7" customFormat="1" ht="17.25" customHeight="1" x14ac:dyDescent="0.3">
      <c r="A71" s="15"/>
      <c r="B71" s="23" t="s">
        <v>46</v>
      </c>
      <c r="C71" s="16"/>
      <c r="D71" s="24"/>
      <c r="E71" s="24"/>
      <c r="F71" s="26"/>
      <c r="G71" s="22"/>
      <c r="H71" s="24"/>
      <c r="I71" s="24"/>
      <c r="J71" s="26"/>
    </row>
    <row r="72" spans="1:12" s="7" customFormat="1" ht="17.25" customHeight="1" x14ac:dyDescent="0.3">
      <c r="A72" s="15"/>
      <c r="B72" s="35" t="s">
        <v>47</v>
      </c>
      <c r="C72" s="16"/>
      <c r="D72" s="106">
        <v>68.111698651472864</v>
      </c>
      <c r="E72" s="106">
        <v>-28.605282409999997</v>
      </c>
      <c r="F72" s="106">
        <v>-96.716981061472865</v>
      </c>
      <c r="G72" s="107"/>
      <c r="H72" s="106">
        <v>222.49129025046975</v>
      </c>
      <c r="I72" s="106">
        <v>95.904007919999984</v>
      </c>
      <c r="J72" s="106">
        <v>-126.58728233046976</v>
      </c>
    </row>
    <row r="73" spans="1:12" s="7" customFormat="1" ht="17.25" customHeight="1" x14ac:dyDescent="0.3">
      <c r="A73" s="15"/>
      <c r="B73" s="16"/>
      <c r="C73" s="16"/>
      <c r="D73" s="110">
        <f>SUM(D72)</f>
        <v>68.111698651472864</v>
      </c>
      <c r="E73" s="110">
        <f>SUM(E72)</f>
        <v>-28.605282409999997</v>
      </c>
      <c r="F73" s="110">
        <f t="shared" ref="F73:F75" si="7">E73-D73</f>
        <v>-96.716981061472865</v>
      </c>
      <c r="G73" s="111"/>
      <c r="H73" s="110">
        <f>SUM(H72)</f>
        <v>222.49129025046975</v>
      </c>
      <c r="I73" s="110">
        <f>SUM(I72)</f>
        <v>95.904007919999984</v>
      </c>
      <c r="J73" s="110">
        <f t="shared" ref="J73" si="8">I73-H73</f>
        <v>-126.58728233046976</v>
      </c>
    </row>
    <row r="74" spans="1:12" s="7" customFormat="1" ht="17.25" customHeight="1" x14ac:dyDescent="0.3">
      <c r="A74" s="15"/>
      <c r="B74" s="16"/>
      <c r="C74" s="16"/>
      <c r="D74" s="112"/>
      <c r="E74" s="112"/>
      <c r="F74" s="112"/>
      <c r="G74" s="111"/>
      <c r="H74" s="112"/>
      <c r="I74" s="112"/>
      <c r="J74" s="112"/>
    </row>
    <row r="75" spans="1:12" s="10" customFormat="1" ht="18" customHeight="1" x14ac:dyDescent="0.25">
      <c r="A75" s="33"/>
      <c r="B75" s="34" t="s">
        <v>48</v>
      </c>
      <c r="C75" s="34"/>
      <c r="D75" s="114">
        <f>SUM(D73,D69)</f>
        <v>2475.5655891657543</v>
      </c>
      <c r="E75" s="114">
        <f>SUM(E73,E69)</f>
        <v>342.12105981000002</v>
      </c>
      <c r="F75" s="115">
        <f t="shared" si="7"/>
        <v>-2133.4445293557542</v>
      </c>
      <c r="G75" s="116"/>
      <c r="H75" s="114">
        <f>SUM(H73,H69)</f>
        <v>4017.2253145180021</v>
      </c>
      <c r="I75" s="114">
        <f>SUM(I73,I69)</f>
        <v>1534.0320738</v>
      </c>
      <c r="J75" s="115">
        <f t="shared" ref="J75" si="9">I75-H75</f>
        <v>-2483.193240718002</v>
      </c>
      <c r="K75" s="7"/>
      <c r="L75" s="7"/>
    </row>
    <row r="76" spans="1:12" ht="18.7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</row>
    <row r="78" spans="1:12" x14ac:dyDescent="0.25">
      <c r="D78" s="3"/>
      <c r="E78" s="3"/>
      <c r="F78" s="4"/>
      <c r="G78" s="4"/>
      <c r="H78" s="3"/>
      <c r="I78" s="3"/>
      <c r="J78" s="4"/>
    </row>
    <row r="79" spans="1:12" x14ac:dyDescent="0.25">
      <c r="H79" s="3"/>
    </row>
  </sheetData>
  <mergeCells count="11">
    <mergeCell ref="E9:E10"/>
    <mergeCell ref="F9:F10"/>
    <mergeCell ref="I9:I10"/>
    <mergeCell ref="J9:J10"/>
    <mergeCell ref="A1:K1"/>
    <mergeCell ref="A3:K3"/>
    <mergeCell ref="A4:K4"/>
    <mergeCell ref="A5:K5"/>
    <mergeCell ref="D8:F8"/>
    <mergeCell ref="H8:J8"/>
    <mergeCell ref="A2:J2"/>
  </mergeCells>
  <printOptions horizontalCentered="1"/>
  <pageMargins left="0.7" right="0.7" top="0.75" bottom="0.75" header="0.3" footer="0.3"/>
  <pageSetup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Button 3">
              <controlPr defaultSize="0" print="0" autoFill="0" autoPict="0" macro="[0]!Macro1">
                <anchor moveWithCells="1" sizeWithCells="1">
                  <from>
                    <xdr:col>12</xdr:col>
                    <xdr:colOff>342900</xdr:colOff>
                    <xdr:row>0</xdr:row>
                    <xdr:rowOff>266700</xdr:rowOff>
                  </from>
                  <to>
                    <xdr:col>16</xdr:col>
                    <xdr:colOff>361950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4">
              <controlPr defaultSize="0" print="0" autoFill="0" autoPict="0" macro="[0]!Macro4">
                <anchor moveWithCells="1" sizeWithCells="1">
                  <from>
                    <xdr:col>12</xdr:col>
                    <xdr:colOff>352425</xdr:colOff>
                    <xdr:row>4</xdr:row>
                    <xdr:rowOff>95250</xdr:rowOff>
                  </from>
                  <to>
                    <xdr:col>16</xdr:col>
                    <xdr:colOff>381000</xdr:colOff>
                    <xdr:row>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5"/>
  </sheetPr>
  <dimension ref="A1:R82"/>
  <sheetViews>
    <sheetView zoomScale="80" zoomScaleNormal="80" workbookViewId="0">
      <selection activeCell="B12" sqref="B12"/>
    </sheetView>
  </sheetViews>
  <sheetFormatPr defaultRowHeight="15" x14ac:dyDescent="0.25"/>
  <cols>
    <col min="1" max="1" width="66.140625" customWidth="1"/>
    <col min="2" max="2" width="11.28515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  <col min="8" max="9" width="17.5703125" customWidth="1"/>
    <col min="10" max="10" width="12.42578125" customWidth="1"/>
    <col min="11" max="11" width="21.28515625" style="76" customWidth="1"/>
  </cols>
  <sheetData>
    <row r="1" spans="1:11" ht="28.5" x14ac:dyDescent="0.45">
      <c r="A1" s="159" t="str">
        <f>'Cons Subsidies Accrual-Rounded'!A1:K1</f>
        <v>METROPOLITAN TRANSPORTATION AUTHORITY</v>
      </c>
      <c r="B1" s="159"/>
      <c r="C1" s="159"/>
      <c r="D1" s="159"/>
      <c r="E1" s="159"/>
      <c r="F1" s="159"/>
    </row>
    <row r="2" spans="1:11" ht="22.5" customHeight="1" x14ac:dyDescent="0.4">
      <c r="A2" s="168" t="str">
        <f>'Cons Subsidies Accrual-Rounded'!A2:K2</f>
        <v>February Financial Plan - 2020 Adopted Budget</v>
      </c>
      <c r="B2" s="168"/>
      <c r="C2" s="168"/>
      <c r="D2" s="168"/>
      <c r="E2" s="168"/>
      <c r="F2" s="168"/>
    </row>
    <row r="3" spans="1:11" ht="22.5" customHeight="1" x14ac:dyDescent="0.4">
      <c r="A3" s="160" t="str">
        <f>'Cons Subsidies Accrual-Rounded'!A3:K3</f>
        <v>Consolidated Subsidies - Accrual Basis</v>
      </c>
      <c r="B3" s="160"/>
      <c r="C3" s="160"/>
      <c r="D3" s="160"/>
      <c r="E3" s="160"/>
      <c r="F3" s="160"/>
    </row>
    <row r="4" spans="1:11" ht="22.5" customHeight="1" x14ac:dyDescent="0.35">
      <c r="A4" s="162" t="s">
        <v>66</v>
      </c>
      <c r="B4" s="162"/>
      <c r="C4" s="162"/>
      <c r="D4" s="162"/>
      <c r="E4" s="162"/>
      <c r="F4" s="162"/>
    </row>
    <row r="5" spans="1:11" ht="19.5" customHeight="1" x14ac:dyDescent="0.25">
      <c r="A5" s="185" t="s">
        <v>5</v>
      </c>
      <c r="B5" s="185"/>
      <c r="C5" s="185"/>
      <c r="D5" s="185"/>
      <c r="E5" s="185"/>
      <c r="F5" s="185"/>
    </row>
    <row r="6" spans="1:11" ht="15" customHeight="1" x14ac:dyDescent="0.25">
      <c r="A6" s="185"/>
      <c r="B6" s="185"/>
      <c r="C6" s="185"/>
      <c r="D6" s="185"/>
      <c r="E6" s="185"/>
      <c r="F6" s="185"/>
    </row>
    <row r="7" spans="1:11" ht="30.75" customHeight="1" x14ac:dyDescent="0.35">
      <c r="A7" s="161" t="str">
        <f>"Month of "&amp;'Cons Subsidies Accrual-Rounded'!A$4</f>
        <v>Month of Apr 2020</v>
      </c>
      <c r="B7" s="161"/>
      <c r="C7" s="161"/>
      <c r="D7" s="161"/>
      <c r="E7" s="161"/>
      <c r="F7" s="161"/>
    </row>
    <row r="8" spans="1:11" ht="12" customHeight="1" thickBot="1" x14ac:dyDescent="0.3"/>
    <row r="9" spans="1:11" ht="17.25" customHeight="1" x14ac:dyDescent="0.25">
      <c r="A9" s="186" t="s">
        <v>59</v>
      </c>
      <c r="B9" s="171" t="s">
        <v>62</v>
      </c>
      <c r="C9" s="172"/>
      <c r="D9" s="175" t="s">
        <v>60</v>
      </c>
      <c r="E9" s="176"/>
      <c r="F9" s="179" t="s">
        <v>61</v>
      </c>
      <c r="J9" s="83" t="s">
        <v>65</v>
      </c>
      <c r="K9" s="87" t="s">
        <v>65</v>
      </c>
    </row>
    <row r="10" spans="1:11" ht="17.25" customHeight="1" x14ac:dyDescent="0.25">
      <c r="A10" s="187"/>
      <c r="B10" s="173"/>
      <c r="C10" s="174"/>
      <c r="D10" s="177"/>
      <c r="E10" s="178"/>
      <c r="F10" s="180"/>
      <c r="J10" s="84" t="s">
        <v>55</v>
      </c>
      <c r="K10" s="88" t="s">
        <v>55</v>
      </c>
    </row>
    <row r="11" spans="1:11" ht="15" customHeight="1" x14ac:dyDescent="0.25">
      <c r="A11" s="80"/>
      <c r="B11" s="181"/>
      <c r="C11" s="182"/>
      <c r="D11" s="183"/>
      <c r="E11" s="184"/>
      <c r="F11" s="81"/>
      <c r="J11" s="85"/>
      <c r="K11" s="91"/>
    </row>
    <row r="12" spans="1:11" s="78" customFormat="1" ht="30" customHeight="1" x14ac:dyDescent="0.25">
      <c r="A12" s="82" t="str">
        <f>'Cons Subsidies Accrual-Rounded'!$B$13</f>
        <v>Metropolitan Mass Transportation Operating Assistance (MMTOA)</v>
      </c>
      <c r="B12" s="120">
        <f>'Cons Subsidies Accrual-Rounded'!$F13</f>
        <v>-2143.4993796070162</v>
      </c>
      <c r="C12" s="122"/>
      <c r="D12" s="100">
        <f>IF(ISERROR('Cons Subsidies Accrual-Rounded'!$F$13/'Cons Subsidies Accrual-Rounded'!$D$13),"HIDE ",IF('Cons Subsidies Accrual-Rounded'!$F$13/'Cons Subsidies Accrual-Rounded'!$D$13=0,"HIDE ",IF('Cons Subsidies Accrual-Rounded'!$F$13/'Cons Subsidies Accrual-Rounded'!$D$13&gt;1,"&gt; 100%",IF('Cons Subsidies Accrual-Rounded'!$F$13/'Cons Subsidies Accrual-Rounded'!$D$13&lt;-1,"&gt; (100%)",'Cons Subsidies Accrual-Rounded'!$F$13/'Cons Subsidies Accrual-Rounded'!$D$13))))</f>
        <v>-1</v>
      </c>
      <c r="E12" s="101"/>
      <c r="F12" s="89" t="s">
        <v>86</v>
      </c>
      <c r="J12" s="86">
        <f>IF(EXACT(A12,'Cons Subsidies Accrual-Rounded'!$B$13)=TRUE,IF(ISERROR('Cons Subsidies Accrual-Rounded'!$F13/'Cons Subsidies Accrual-Rounded'!$D13),"NO VAR",'Cons Subsidies Accrual-Rounded'!$F13/'Cons Subsidies Accrual-Rounded'!$D13))</f>
        <v>-1</v>
      </c>
      <c r="K12" s="92" t="str">
        <f t="shared" ref="K12:K16" si="0">IF(J12="NO VAR","NO VAR",(IF(J12=FALSE,"INCORRECT LINE BEING PICKED UP","OK")))</f>
        <v>OK</v>
      </c>
    </row>
    <row r="13" spans="1:11" s="78" customFormat="1" ht="30" customHeight="1" x14ac:dyDescent="0.25">
      <c r="A13" s="82" t="str">
        <f>'Cons Subsidies Accrual-Rounded'!$B$14</f>
        <v>Petroleum Business Tax (PBT)</v>
      </c>
      <c r="B13" s="120">
        <f>'Cons Subsidies Accrual-Rounded'!$F14</f>
        <v>-4.3666241992331578</v>
      </c>
      <c r="C13" s="122"/>
      <c r="D13" s="100">
        <f>IF(ISERROR('Cons Subsidies Accrual-Rounded'!$F$14/'Cons Subsidies Accrual-Rounded'!$D$14),"HIDE ",IF('Cons Subsidies Accrual-Rounded'!$F$14/'Cons Subsidies Accrual-Rounded'!$D$14=0,"HIDE ",IF('Cons Subsidies Accrual-Rounded'!$F$14/'Cons Subsidies Accrual-Rounded'!$D$14&gt;1,"&gt; 100%",IF('Cons Subsidies Accrual-Rounded'!$F$14/'Cons Subsidies Accrual-Rounded'!$D$14&lt;-1,"&gt; (100%)",'Cons Subsidies Accrual-Rounded'!$F$14/'Cons Subsidies Accrual-Rounded'!$D$14))))</f>
        <v>-6.7110046863083153E-2</v>
      </c>
      <c r="E13" s="101"/>
      <c r="F13" s="89" t="s">
        <v>73</v>
      </c>
      <c r="J13" s="86">
        <f>IF(EXACT(A13,'Cons Subsidies Accrual-Rounded'!$B$14)=TRUE,IF(ISERROR('Cons Subsidies Accrual-Rounded'!$F14/'Cons Subsidies Accrual-Rounded'!$D14),"NO VAR",'Cons Subsidies Accrual-Rounded'!$F14/'Cons Subsidies Accrual-Rounded'!$D14))</f>
        <v>-6.7110046863083153E-2</v>
      </c>
      <c r="K13" s="92" t="str">
        <f t="shared" si="0"/>
        <v>OK</v>
      </c>
    </row>
    <row r="14" spans="1:11" s="78" customFormat="1" ht="30" customHeight="1" x14ac:dyDescent="0.25">
      <c r="A14" s="82" t="str">
        <f>'Cons Subsidies Accrual-Rounded'!$B$15</f>
        <v>MRT(b)-1 (Gross)</v>
      </c>
      <c r="B14" s="120">
        <f>'Cons Subsidies Accrual-Rounded'!$F15</f>
        <v>1.4405006725024059</v>
      </c>
      <c r="C14" s="122"/>
      <c r="D14" s="100">
        <f>IF(ISERROR('Cons Subsidies Accrual-Rounded'!$F$15/'Cons Subsidies Accrual-Rounded'!$D$15),"HIDE ",IF('Cons Subsidies Accrual-Rounded'!$F$15/'Cons Subsidies Accrual-Rounded'!$D$15=0,"HIDE ",IF('Cons Subsidies Accrual-Rounded'!$F$15/'Cons Subsidies Accrual-Rounded'!$D$15&gt;1,"&gt; 100%",IF('Cons Subsidies Accrual-Rounded'!$F$15/'Cons Subsidies Accrual-Rounded'!$D$15&lt;-1,"&gt; (100%)",'Cons Subsidies Accrual-Rounded'!$F$15/'Cons Subsidies Accrual-Rounded'!$D$15))))</f>
        <v>5.2763152949099633E-2</v>
      </c>
      <c r="E14" s="101"/>
      <c r="F14" s="89" t="s">
        <v>75</v>
      </c>
      <c r="J14" s="86">
        <f>IF(EXACT(A14,'Cons Subsidies Accrual-Rounded'!$B$15)=TRUE,IF(ISERROR('Cons Subsidies Accrual-Rounded'!$F15/'Cons Subsidies Accrual-Rounded'!$D15),"NO VAR",'Cons Subsidies Accrual-Rounded'!$F15/'Cons Subsidies Accrual-Rounded'!$D15))</f>
        <v>5.2763152949099633E-2</v>
      </c>
      <c r="K14" s="92" t="str">
        <f t="shared" si="0"/>
        <v>OK</v>
      </c>
    </row>
    <row r="15" spans="1:11" s="78" customFormat="1" ht="30" customHeight="1" x14ac:dyDescent="0.25">
      <c r="A15" s="82" t="str">
        <f>'Cons Subsidies Accrual-Rounded'!$B$16</f>
        <v>MRT(b)-2 (Gross)</v>
      </c>
      <c r="B15" s="120">
        <f>'Cons Subsidies Accrual-Rounded'!$F16</f>
        <v>2.0741512289219752</v>
      </c>
      <c r="C15" s="122"/>
      <c r="D15" s="100">
        <f>IF(ISERROR('Cons Subsidies Accrual-Rounded'!$F$16/'Cons Subsidies Accrual-Rounded'!$D$16),"HIDE ",IF('Cons Subsidies Accrual-Rounded'!$F$16/'Cons Subsidies Accrual-Rounded'!$D$16=0,"HIDE ",IF('Cons Subsidies Accrual-Rounded'!$F$16/'Cons Subsidies Accrual-Rounded'!$D$16&gt;1,"&gt; 100%",IF('Cons Subsidies Accrual-Rounded'!$F$16/'Cons Subsidies Accrual-Rounded'!$D$16&lt;-1,"&gt; (100%)",'Cons Subsidies Accrual-Rounded'!$F$16/'Cons Subsidies Accrual-Rounded'!$D$16))))</f>
        <v>0.19798766424311412</v>
      </c>
      <c r="E15" s="101"/>
      <c r="F15" s="89" t="s">
        <v>76</v>
      </c>
      <c r="J15" s="86">
        <f>IF(EXACT(A15,'Cons Subsidies Accrual-Rounded'!$B$16)=TRUE,IF(ISERROR('Cons Subsidies Accrual-Rounded'!$F16/'Cons Subsidies Accrual-Rounded'!$D16),"NO VAR",'Cons Subsidies Accrual-Rounded'!$F16/'Cons Subsidies Accrual-Rounded'!$D16))</f>
        <v>0.19798766424311412</v>
      </c>
      <c r="K15" s="92" t="str">
        <f t="shared" si="0"/>
        <v>OK</v>
      </c>
    </row>
    <row r="16" spans="1:11" s="78" customFormat="1" ht="30" hidden="1" customHeight="1" x14ac:dyDescent="0.25">
      <c r="A16" s="82" t="str">
        <f>'Cons Subsidies Accrual-Rounded'!$B$17</f>
        <v>Other MRT(b) Adjustments</v>
      </c>
      <c r="B16" s="120">
        <f>'Cons Subsidies Accrual-Rounded'!$F17</f>
        <v>0</v>
      </c>
      <c r="C16" s="122"/>
      <c r="D16" s="100" t="str">
        <f>IF(ISERROR('Cons Subsidies Accrual-Rounded'!$F$17/'Cons Subsidies Accrual-Rounded'!$D$17),"HIDE ",IF('Cons Subsidies Accrual-Rounded'!$F$17/'Cons Subsidies Accrual-Rounded'!$D$17=0,"HIDE ",IF('Cons Subsidies Accrual-Rounded'!$F$17/'Cons Subsidies Accrual-Rounded'!$D$17&gt;1,"&gt; 100%",IF('Cons Subsidies Accrual-Rounded'!$F$17/'Cons Subsidies Accrual-Rounded'!$D$17&lt;-1,"&gt; (100%)",'Cons Subsidies Accrual-Rounded'!$F$17/'Cons Subsidies Accrual-Rounded'!$D$17))))</f>
        <v xml:space="preserve">HIDE </v>
      </c>
      <c r="E16" s="101"/>
      <c r="F16" s="89"/>
      <c r="J16" s="86" t="str">
        <f>IF(EXACT(A16,'Cons Subsidies Accrual-Rounded'!$B$17)=TRUE,IF(ISERROR('Cons Subsidies Accrual-Rounded'!$F17/'Cons Subsidies Accrual-Rounded'!$D17),"NO VAR",'Cons Subsidies Accrual-Rounded'!$F17/'Cons Subsidies Accrual-Rounded'!$D17))</f>
        <v>NO VAR</v>
      </c>
      <c r="K16" s="92" t="str">
        <f t="shared" si="0"/>
        <v>NO VAR</v>
      </c>
    </row>
    <row r="17" spans="1:12" s="78" customFormat="1" ht="30" customHeight="1" x14ac:dyDescent="0.25">
      <c r="A17" s="82" t="str">
        <f>'Cons Subsidies Accrual-Rounded'!$B$18</f>
        <v>Urban Tax</v>
      </c>
      <c r="B17" s="120">
        <f>'Cons Subsidies Accrual-Rounded'!$F18</f>
        <v>-39.468344342180735</v>
      </c>
      <c r="C17" s="122"/>
      <c r="D17" s="100">
        <f>IF(ISERROR('Cons Subsidies Accrual-Rounded'!$F$18/'Cons Subsidies Accrual-Rounded'!$D$18),"HIDE ",IF('Cons Subsidies Accrual-Rounded'!$F$18/'Cons Subsidies Accrual-Rounded'!$D$18=0,"HIDE ",IF('Cons Subsidies Accrual-Rounded'!$F$18/'Cons Subsidies Accrual-Rounded'!$D$18&gt;1,"&gt; 100%",IF('Cons Subsidies Accrual-Rounded'!$F$18/'Cons Subsidies Accrual-Rounded'!$D$18&lt;-1,"&gt; (100%)",'Cons Subsidies Accrual-Rounded'!$F$18/'Cons Subsidies Accrual-Rounded'!$D$18))))</f>
        <v>-0.74338585860392359</v>
      </c>
      <c r="E17" s="101"/>
      <c r="F17" s="89" t="s">
        <v>77</v>
      </c>
      <c r="J17" s="86">
        <f>IF(EXACT(A17,'Cons Subsidies Accrual-Rounded'!$B$18)=TRUE,IF(ISERROR('Cons Subsidies Accrual-Rounded'!$F18/'Cons Subsidies Accrual-Rounded'!$D18),"NO VAR",'Cons Subsidies Accrual-Rounded'!$F18/'Cons Subsidies Accrual-Rounded'!$D18))</f>
        <v>-0.74338585860392359</v>
      </c>
      <c r="K17" s="92" t="str">
        <f>IF(J17="NO VAR","NO VAR",(IF(J17=FALSE,"INCORRECT LINE BEING PICKED UP","OK")))</f>
        <v>OK</v>
      </c>
    </row>
    <row r="18" spans="1:12" s="78" customFormat="1" ht="30" customHeight="1" x14ac:dyDescent="0.25">
      <c r="A18" s="82" t="str">
        <f>'Cons Subsidies Accrual-Rounded'!$B$23</f>
        <v>Payroll Mobility Tax (PMT)</v>
      </c>
      <c r="B18" s="120">
        <f>'Cons Subsidies Accrual-Rounded'!$F23</f>
        <v>141.18393238587683</v>
      </c>
      <c r="C18" s="122"/>
      <c r="D18" s="100" t="str">
        <f>IF(ISERROR('Cons Subsidies Accrual-Rounded'!$F$23/'Cons Subsidies Accrual-Rounded'!$D$23),"HIDE ",IF('Cons Subsidies Accrual-Rounded'!$F$23/'Cons Subsidies Accrual-Rounded'!$D$23=0,"HIDE ",IF('Cons Subsidies Accrual-Rounded'!$F$23/'Cons Subsidies Accrual-Rounded'!$D$23&gt;1,"&gt; 100%",IF('Cons Subsidies Accrual-Rounded'!$F$23/'Cons Subsidies Accrual-Rounded'!$D$23&lt;-1,"&gt; (100%)",'Cons Subsidies Accrual-Rounded'!$F$23/'Cons Subsidies Accrual-Rounded'!$D$23))))</f>
        <v>&gt; (100%)</v>
      </c>
      <c r="E18" s="101"/>
      <c r="F18" s="89" t="s">
        <v>78</v>
      </c>
      <c r="J18" s="86">
        <f>IF(EXACT(A18,'Cons Subsidies Accrual-Rounded'!$B$23)=TRUE,IF(ISERROR('Cons Subsidies Accrual-Rounded'!$F23/'Cons Subsidies Accrual-Rounded'!$D23),"NO VAR",'Cons Subsidies Accrual-Rounded'!$F23/'Cons Subsidies Accrual-Rounded'!$D23))</f>
        <v>-299.27019284058616</v>
      </c>
      <c r="K18" s="92" t="str">
        <f t="shared" ref="K18:K43" si="1">IF(J18="NO VAR","NO VAR",(IF(J18=FALSE,"INCORRECT LINE BEING PICKED UP","OK")))</f>
        <v>OK</v>
      </c>
    </row>
    <row r="19" spans="1:12" s="78" customFormat="1" ht="30" hidden="1" customHeight="1" x14ac:dyDescent="0.25">
      <c r="A19" s="82" t="str">
        <f>'Cons Subsidies Accrual-Rounded'!$B$24</f>
        <v>Payroll Mobility Tax Replacement Funds</v>
      </c>
      <c r="B19" s="120">
        <f>'Cons Subsidies Accrual-Rounded'!$F24</f>
        <v>0</v>
      </c>
      <c r="C19" s="122"/>
      <c r="D19" s="100" t="str">
        <f>IF(ISERROR('Cons Subsidies Accrual-Rounded'!$F$24/'Cons Subsidies Accrual-Rounded'!$D$24),"HIDE ",IF('Cons Subsidies Accrual-Rounded'!$F$24/'Cons Subsidies Accrual-Rounded'!$D$24=0,"HIDE ",IF('Cons Subsidies Accrual-Rounded'!$F$24/'Cons Subsidies Accrual-Rounded'!$D$24&gt;1,"&gt; 100%",IF('Cons Subsidies Accrual-Rounded'!$F$24/'Cons Subsidies Accrual-Rounded'!$D$24&lt;-1,"&gt; (100%)",'Cons Subsidies Accrual-Rounded'!$F$24/'Cons Subsidies Accrual-Rounded'!$D$24))))</f>
        <v xml:space="preserve">HIDE </v>
      </c>
      <c r="E19" s="101"/>
      <c r="F19" s="89"/>
      <c r="J19" s="86" t="str">
        <f>IF(EXACT(A19,'Cons Subsidies Accrual-Rounded'!$B$24)=TRUE,IF(ISERROR('Cons Subsidies Accrual-Rounded'!$F24/'Cons Subsidies Accrual-Rounded'!$D24),"NO VAR",'Cons Subsidies Accrual-Rounded'!$F24/'Cons Subsidies Accrual-Rounded'!$D24))</f>
        <v>NO VAR</v>
      </c>
      <c r="K19" s="92" t="str">
        <f t="shared" si="1"/>
        <v>NO VAR</v>
      </c>
    </row>
    <row r="20" spans="1:12" s="78" customFormat="1" ht="30" hidden="1" customHeight="1" x14ac:dyDescent="0.25">
      <c r="A20" s="82" t="str">
        <f>'Cons Subsidies Accrual-Rounded'!$B$25</f>
        <v>MTA Aid</v>
      </c>
      <c r="B20" s="120">
        <f>'Cons Subsidies Accrual-Rounded'!$F25</f>
        <v>0</v>
      </c>
      <c r="C20" s="122"/>
      <c r="D20" s="100" t="str">
        <f>IF(ISERROR('Cons Subsidies Accrual-Rounded'!$F$25/'Cons Subsidies Accrual-Rounded'!$D$25),"HIDE ",IF('Cons Subsidies Accrual-Rounded'!$F$25/'Cons Subsidies Accrual-Rounded'!$D$25=0,"HIDE ",IF('Cons Subsidies Accrual-Rounded'!$F$25/'Cons Subsidies Accrual-Rounded'!$D$25&gt;1,"&gt; 100%",IF('Cons Subsidies Accrual-Rounded'!$F$25/'Cons Subsidies Accrual-Rounded'!$D$25&lt;-1,"&gt; (100%)",'Cons Subsidies Accrual-Rounded'!$F$25/'Cons Subsidies Accrual-Rounded'!$D$25))))</f>
        <v xml:space="preserve">HIDE </v>
      </c>
      <c r="E20" s="101"/>
      <c r="F20" s="89"/>
      <c r="J20" s="86" t="str">
        <f>IF(EXACT(A20,'Cons Subsidies Accrual-Rounded'!$B$25)=TRUE,IF(ISERROR('Cons Subsidies Accrual-Rounded'!$F25/'Cons Subsidies Accrual-Rounded'!$D25),"NO VAR",'Cons Subsidies Accrual-Rounded'!$F25/'Cons Subsidies Accrual-Rounded'!$D25))</f>
        <v>NO VAR</v>
      </c>
      <c r="K20" s="92" t="str">
        <f t="shared" si="1"/>
        <v>NO VAR</v>
      </c>
    </row>
    <row r="21" spans="1:12" s="78" customFormat="1" ht="30" customHeight="1" x14ac:dyDescent="0.25">
      <c r="A21" s="82" t="str">
        <f>'Cons Subsidies Accrual-Rounded'!$B$31</f>
        <v>Subway Action Plan Account</v>
      </c>
      <c r="B21" s="121">
        <f>'Cons Subsidies Accrual-Rounded'!$F31</f>
        <v>-4.6329688100000013</v>
      </c>
      <c r="C21" s="122"/>
      <c r="D21" s="100">
        <f>IF(ISERROR('Cons Subsidies Accrual-Rounded'!$F$31/'Cons Subsidies Accrual-Rounded'!$D$31),"HIDE ",IF('Cons Subsidies Accrual-Rounded'!$F$31/'Cons Subsidies Accrual-Rounded'!$D$31=0,"HIDE ",IF('Cons Subsidies Accrual-Rounded'!$F$31/'Cons Subsidies Accrual-Rounded'!$D$31&gt;1,"&gt; 100%",IF('Cons Subsidies Accrual-Rounded'!$F$31/'Cons Subsidies Accrual-Rounded'!$D$31&lt;-1,"&gt; (100%)",'Cons Subsidies Accrual-Rounded'!$F$31/'Cons Subsidies Accrual-Rounded'!$D$31))))</f>
        <v>-0.12313538365448508</v>
      </c>
      <c r="E21" s="101"/>
      <c r="F21" s="89" t="s">
        <v>80</v>
      </c>
      <c r="J21" s="86">
        <f>IF(EXACT(A21,'Cons Subsidies Accrual-Rounded'!$B$31)=TRUE,IF(ISERROR('Cons Subsidies Accrual-Rounded'!$F31/'Cons Subsidies Accrual-Rounded'!$D31),"NO VAR",'Cons Subsidies Accrual-Rounded'!$F31/'Cons Subsidies Accrual-Rounded'!$D31))</f>
        <v>-0.12313538365448508</v>
      </c>
      <c r="K21" s="92" t="str">
        <f t="shared" si="1"/>
        <v>OK</v>
      </c>
    </row>
    <row r="22" spans="1:12" s="78" customFormat="1" ht="30" hidden="1" customHeight="1" x14ac:dyDescent="0.25">
      <c r="A22" s="82" t="str">
        <f>'Cons Subsidies Accrual-Rounded'!$B$32</f>
        <v>Outerborough Transportation Account</v>
      </c>
      <c r="B22" s="121">
        <f>'Cons Subsidies Accrual-Rounded'!$F32</f>
        <v>0</v>
      </c>
      <c r="C22" s="122"/>
      <c r="D22" s="100" t="str">
        <f>IF(ISERROR('Cons Subsidies Accrual-Rounded'!$F$32/'Cons Subsidies Accrual-Rounded'!$D$32),"HIDE ",IF('Cons Subsidies Accrual-Rounded'!$F$32/'Cons Subsidies Accrual-Rounded'!$D$32=0,"HIDE ",IF('Cons Subsidies Accrual-Rounded'!$F$32/'Cons Subsidies Accrual-Rounded'!$D$32&gt;1,"&gt; 100%",IF('Cons Subsidies Accrual-Rounded'!$F$32/'Cons Subsidies Accrual-Rounded'!$D$32&lt;-1,"&gt; (100%)",'Cons Subsidies Accrual-Rounded'!$F$32/'Cons Subsidies Accrual-Rounded'!$D$32))))</f>
        <v xml:space="preserve">HIDE </v>
      </c>
      <c r="E22" s="101"/>
      <c r="F22" s="89"/>
      <c r="J22" s="86" t="str">
        <f>IF(EXACT(A22,'Cons Subsidies Accrual-Rounded'!$B$32)=TRUE,IF(ISERROR('Cons Subsidies Accrual-Rounded'!$F32/'Cons Subsidies Accrual-Rounded'!$D32),"NO VAR",'Cons Subsidies Accrual-Rounded'!$F32/'Cons Subsidies Accrual-Rounded'!$D32))</f>
        <v>NO VAR</v>
      </c>
      <c r="K22" s="92" t="str">
        <f t="shared" si="1"/>
        <v>NO VAR</v>
      </c>
    </row>
    <row r="23" spans="1:12" s="78" customFormat="1" ht="30" hidden="1" customHeight="1" x14ac:dyDescent="0.25">
      <c r="A23" s="82" t="str">
        <f>'Cons Subsidies Accrual-Rounded'!$B$33</f>
        <v>Less: Assumed Capital or Member Project</v>
      </c>
      <c r="B23" s="121">
        <f>'Cons Subsidies Accrual-Rounded'!$F33</f>
        <v>0</v>
      </c>
      <c r="C23" s="122"/>
      <c r="D23" s="100" t="str">
        <f>IF(ISERROR('Cons Subsidies Accrual-Rounded'!$F$33/'Cons Subsidies Accrual-Rounded'!$D$33),"HIDE ",IF('Cons Subsidies Accrual-Rounded'!$F$33/'Cons Subsidies Accrual-Rounded'!$D$33=0,"HIDE ",IF('Cons Subsidies Accrual-Rounded'!$F$33/'Cons Subsidies Accrual-Rounded'!$D$33&gt;1,"&gt; 100%",IF('Cons Subsidies Accrual-Rounded'!$F$33/'Cons Subsidies Accrual-Rounded'!$D$33&lt;-1,"&gt; (100%)",'Cons Subsidies Accrual-Rounded'!$F$33/'Cons Subsidies Accrual-Rounded'!$D$33))))</f>
        <v xml:space="preserve">HIDE </v>
      </c>
      <c r="E23" s="101"/>
      <c r="F23" s="89"/>
      <c r="J23" s="86" t="str">
        <f>IF(EXACT(A23,'Cons Subsidies Accrual-Rounded'!$B$33)=TRUE,IF(ISERROR('Cons Subsidies Accrual-Rounded'!$F33/'Cons Subsidies Accrual-Rounded'!$D33),"NO VAR",'Cons Subsidies Accrual-Rounded'!$F33/'Cons Subsidies Accrual-Rounded'!$D33))</f>
        <v>NO VAR</v>
      </c>
      <c r="K23" s="92" t="str">
        <f>IF(J26="NO VAR","NO VAR",(IF(J26=FALSE,"INCORRECT LINE BEING PICKED UP","OK")))</f>
        <v>NO VAR</v>
      </c>
      <c r="L23" s="86"/>
    </row>
    <row r="24" spans="1:12" s="78" customFormat="1" ht="30" hidden="1" customHeight="1" x14ac:dyDescent="0.25">
      <c r="A24" s="82" t="str">
        <f>'Cons Subsidies Accrual-Rounded'!$B$34</f>
        <v>General Transportation Account</v>
      </c>
      <c r="B24" s="121">
        <f>'Cons Subsidies Accrual-Rounded'!$F34</f>
        <v>0</v>
      </c>
      <c r="C24" s="122"/>
      <c r="D24" s="100" t="str">
        <f>IF(ISERROR('Cons Subsidies Accrual-Rounded'!$F$34/'Cons Subsidies Accrual-Rounded'!$D$34),"HIDE ",IF('Cons Subsidies Accrual-Rounded'!$F$34/'Cons Subsidies Accrual-Rounded'!$D$34=0,"HIDE ",IF('Cons Subsidies Accrual-Rounded'!$F$34/'Cons Subsidies Accrual-Rounded'!$D$34&gt;1,"&gt; 100%",IF('Cons Subsidies Accrual-Rounded'!$F$34/'Cons Subsidies Accrual-Rounded'!$D$34&lt;-1,"&gt; (100%)",'Cons Subsidies Accrual-Rounded'!$F$34/'Cons Subsidies Accrual-Rounded'!$D$34))))</f>
        <v xml:space="preserve">HIDE </v>
      </c>
      <c r="E24" s="101"/>
      <c r="F24" s="89"/>
      <c r="J24" s="86" t="str">
        <f>IF(EXACT(A24,'Cons Subsidies Accrual-Rounded'!$B$34)=TRUE,IF(ISERROR('Cons Subsidies Accrual-Rounded'!$F34/'Cons Subsidies Accrual-Rounded'!$D34),"NO VAR",'Cons Subsidies Accrual-Rounded'!$F34/'Cons Subsidies Accrual-Rounded'!$D34))</f>
        <v>NO VAR</v>
      </c>
      <c r="K24" s="92" t="str">
        <f t="shared" si="1"/>
        <v>NO VAR</v>
      </c>
    </row>
    <row r="25" spans="1:12" s="78" customFormat="1" ht="30" hidden="1" customHeight="1" x14ac:dyDescent="0.25">
      <c r="A25" s="82" t="str">
        <f>'Cons Subsidies Accrual-Rounded'!$B$35</f>
        <v>Less: Transfer to Committed to Capital</v>
      </c>
      <c r="B25" s="121">
        <f>'Cons Subsidies Accrual-Rounded'!$F35</f>
        <v>0</v>
      </c>
      <c r="C25" s="122"/>
      <c r="D25" s="100" t="str">
        <f>IF(ISERROR('Cons Subsidies Accrual-Rounded'!$F$35/'Cons Subsidies Accrual-Rounded'!$D$35),"HIDE ",IF('Cons Subsidies Accrual-Rounded'!$F$35/'Cons Subsidies Accrual-Rounded'!$D$35=0,"HIDE ",IF('Cons Subsidies Accrual-Rounded'!$F$35/'Cons Subsidies Accrual-Rounded'!$D$35&gt;1,"&gt; 100%",IF('Cons Subsidies Accrual-Rounded'!$F$35/'Cons Subsidies Accrual-Rounded'!$D$35&lt;-1,"&gt; (100%)",'Cons Subsidies Accrual-Rounded'!$F$35/'Cons Subsidies Accrual-Rounded'!$D$35))))</f>
        <v xml:space="preserve">HIDE </v>
      </c>
      <c r="E25" s="101"/>
      <c r="F25" s="89"/>
      <c r="J25" s="86" t="str">
        <f>IF(EXACT(A25,'Cons Subsidies Accrual-Rounded'!$B$35)=TRUE,IF(ISERROR('Cons Subsidies Accrual-Rounded'!$F35/'Cons Subsidies Accrual-Rounded'!$D35),"NO VAR",'Cons Subsidies Accrual-Rounded'!$F35/'Cons Subsidies Accrual-Rounded'!$D35))</f>
        <v>NO VAR</v>
      </c>
      <c r="K25" s="92" t="str">
        <f t="shared" si="1"/>
        <v>NO VAR</v>
      </c>
    </row>
    <row r="26" spans="1:12" s="78" customFormat="1" ht="30" hidden="1" customHeight="1" x14ac:dyDescent="0.25">
      <c r="A26" s="82" t="str">
        <f>'Cons Subsidies Accrual-Rounded'!$B$37</f>
        <v>Central Business District Tolling Program (CBDTP)</v>
      </c>
      <c r="B26" s="121">
        <f>'Cons Subsidies Accrual-Rounded'!$F37</f>
        <v>0</v>
      </c>
      <c r="C26" s="122"/>
      <c r="D26" s="100" t="str">
        <f>IF(ISERROR('Cons Subsidies Accrual-Rounded'!$F$37/'Cons Subsidies Accrual-Rounded'!$D$37),"HIDE ",IF('Cons Subsidies Accrual-Rounded'!$F$37/'Cons Subsidies Accrual-Rounded'!$D$37=0,"HIDE ",IF('Cons Subsidies Accrual-Rounded'!$F$37/'Cons Subsidies Accrual-Rounded'!$D$37&gt;1,"&gt; 100%",IF('Cons Subsidies Accrual-Rounded'!$F$37/'Cons Subsidies Accrual-Rounded'!$D$37&lt;-1,"&gt; (100%)",'Cons Subsidies Accrual-Rounded'!$F$37/'Cons Subsidies Accrual-Rounded'!$D$37))))</f>
        <v xml:space="preserve">HIDE </v>
      </c>
      <c r="E26" s="101"/>
      <c r="F26" s="89"/>
      <c r="J26" s="86" t="str">
        <f>IF(EXACT(A26,'Cons Subsidies Accrual-Rounded'!$B$37)=TRUE,IF(ISERROR('Cons Subsidies Accrual-Rounded'!$F37/'Cons Subsidies Accrual-Rounded'!$D37),"NO VAR",'Cons Subsidies Accrual-Rounded'!$F37/'Cons Subsidies Accrual-Rounded'!$D37))</f>
        <v>NO VAR</v>
      </c>
      <c r="K26" s="92" t="str">
        <f t="shared" si="1"/>
        <v>NO VAR</v>
      </c>
    </row>
    <row r="27" spans="1:12" s="78" customFormat="1" ht="66.75" customHeight="1" x14ac:dyDescent="0.25">
      <c r="A27" s="82" t="str">
        <f>'Cons Subsidies Accrual-Rounded'!$B$38</f>
        <v>Real Property Transfer Tax Surcharge (Mansion)</v>
      </c>
      <c r="B27" s="121">
        <f>'Cons Subsidies Accrual-Rounded'!$F38</f>
        <v>-5.2661542800000021</v>
      </c>
      <c r="C27" s="122"/>
      <c r="D27" s="100">
        <f>IF(ISERROR('Cons Subsidies Accrual-Rounded'!$F$38/'Cons Subsidies Accrual-Rounded'!$D$38),"HIDE ",IF('Cons Subsidies Accrual-Rounded'!$F$38/'Cons Subsidies Accrual-Rounded'!$D$38=0,"HIDE ",IF('Cons Subsidies Accrual-Rounded'!$F$38/'Cons Subsidies Accrual-Rounded'!$D$38&gt;1,"&gt; 100%",IF('Cons Subsidies Accrual-Rounded'!$F$38/'Cons Subsidies Accrual-Rounded'!$D$38&lt;-1,"&gt; (100%)",'Cons Subsidies Accrual-Rounded'!$F$38/'Cons Subsidies Accrual-Rounded'!$D$38))))</f>
        <v>-0.16919485336286613</v>
      </c>
      <c r="E27" s="101"/>
      <c r="F27" s="188" t="s">
        <v>81</v>
      </c>
      <c r="J27" s="86">
        <f>IF(EXACT(A27,'Cons Subsidies Accrual-Rounded'!$B$38)=TRUE,IF(ISERROR('Cons Subsidies Accrual-Rounded'!$F38/'Cons Subsidies Accrual-Rounded'!$D38),"NO VAR",'Cons Subsidies Accrual-Rounded'!$F38/'Cons Subsidies Accrual-Rounded'!$D38))</f>
        <v>-0.16919485336286613</v>
      </c>
      <c r="K27" s="92" t="str">
        <f t="shared" si="1"/>
        <v>OK</v>
      </c>
    </row>
    <row r="28" spans="1:12" s="78" customFormat="1" ht="61.5" customHeight="1" x14ac:dyDescent="0.25">
      <c r="A28" s="82" t="str">
        <f>'Cons Subsidies Accrual-Rounded'!$B$39</f>
        <v>Internet Marketplace Tax</v>
      </c>
      <c r="B28" s="121">
        <f>'Cons Subsidies Accrual-Rounded'!$F39</f>
        <v>-9.3749362813889174</v>
      </c>
      <c r="C28" s="122"/>
      <c r="D28" s="100">
        <f>IF(ISERROR('Cons Subsidies Accrual-Rounded'!$F$39/'Cons Subsidies Accrual-Rounded'!$D$39),"HIDE ",IF('Cons Subsidies Accrual-Rounded'!$F$39/'Cons Subsidies Accrual-Rounded'!$D$39=0,"HIDE ",IF('Cons Subsidies Accrual-Rounded'!$F$39/'Cons Subsidies Accrual-Rounded'!$D$39&gt;1,"&gt; 100%",IF('Cons Subsidies Accrual-Rounded'!$F$39/'Cons Subsidies Accrual-Rounded'!$D$39&lt;-1,"&gt; (100%)",'Cons Subsidies Accrual-Rounded'!$F$39/'Cons Subsidies Accrual-Rounded'!$D$39))))</f>
        <v>-0.39822845966552212</v>
      </c>
      <c r="E28" s="101"/>
      <c r="F28" s="188"/>
      <c r="J28" s="86">
        <f>IF(EXACT(A28,'Cons Subsidies Accrual-Rounded'!$B$39)=TRUE,IF(ISERROR('Cons Subsidies Accrual-Rounded'!$F39/'Cons Subsidies Accrual-Rounded'!$D39),"NO VAR",'Cons Subsidies Accrual-Rounded'!$F39/'Cons Subsidies Accrual-Rounded'!$D39))</f>
        <v>-0.39822845966552212</v>
      </c>
      <c r="K28" s="92" t="str">
        <f t="shared" si="1"/>
        <v>OK</v>
      </c>
    </row>
    <row r="29" spans="1:12" s="78" customFormat="1" ht="30.75" hidden="1" customHeight="1" x14ac:dyDescent="0.25">
      <c r="A29" s="82" t="str">
        <f>'Cons Subsidies Accrual-Rounded'!$B$40</f>
        <v>Less: Transfer to CBDTP Capital Lockbox</v>
      </c>
      <c r="B29" s="121">
        <f>'Cons Subsidies Accrual-Rounded'!$F40</f>
        <v>14.572011279999998</v>
      </c>
      <c r="C29" s="122"/>
      <c r="D29" s="100">
        <f>IF(ISERROR('Cons Subsidies Accrual-Rounded'!$F$40/'Cons Subsidies Accrual-Rounded'!$D$40),"HIDE ",IF('Cons Subsidies Accrual-Rounded'!$F$40/'Cons Subsidies Accrual-Rounded'!$D$40=0,"HIDE ",IF('Cons Subsidies Accrual-Rounded'!$F$40/'Cons Subsidies Accrual-Rounded'!$D$40&gt;1,"&gt; 100%",IF('Cons Subsidies Accrual-Rounded'!$F$40/'Cons Subsidies Accrual-Rounded'!$D$40&lt;-1,"&gt; (100%)",'Cons Subsidies Accrual-Rounded'!$F$40/'Cons Subsidies Accrual-Rounded'!$D$40))))</f>
        <v>-0.28137765719410984</v>
      </c>
      <c r="E29" s="101"/>
      <c r="F29" s="188"/>
      <c r="J29" s="86">
        <f>IF(EXACT(A29,'Cons Subsidies Accrual-Rounded'!$B$40)=TRUE,IF(ISERROR('Cons Subsidies Accrual-Rounded'!$F40/'Cons Subsidies Accrual-Rounded'!$D40),"NO VAR",'Cons Subsidies Accrual-Rounded'!$F40/'Cons Subsidies Accrual-Rounded'!$D40))</f>
        <v>-0.28137765719410984</v>
      </c>
      <c r="K29" s="92" t="str">
        <f t="shared" si="1"/>
        <v>OK</v>
      </c>
    </row>
    <row r="30" spans="1:12" s="78" customFormat="1" ht="30" hidden="1" customHeight="1" x14ac:dyDescent="0.25">
      <c r="A30" s="82" t="str">
        <f>'Cons Subsidies Accrual-Rounded'!$B$44</f>
        <v>State Operating Assistance</v>
      </c>
      <c r="B30" s="121">
        <f>'Cons Subsidies Accrual-Rounded'!$F44</f>
        <v>0</v>
      </c>
      <c r="C30" s="123"/>
      <c r="D30" s="100" t="str">
        <f>IF(ISERROR('Cons Subsidies Accrual-Rounded'!$F$44/'Cons Subsidies Accrual-Rounded'!$D$44),"HIDE ",IF('Cons Subsidies Accrual-Rounded'!$F$44/'Cons Subsidies Accrual-Rounded'!$D$44=0,"HIDE ",IF('Cons Subsidies Accrual-Rounded'!$F$44/'Cons Subsidies Accrual-Rounded'!$D$44&gt;1,"&gt; 100%",IF('Cons Subsidies Accrual-Rounded'!$F$44/'Cons Subsidies Accrual-Rounded'!$D$44&lt;-1,"&gt; (100%)",'Cons Subsidies Accrual-Rounded'!$F$44/'Cons Subsidies Accrual-Rounded'!$D$44))))</f>
        <v xml:space="preserve">HIDE </v>
      </c>
      <c r="E30" s="101"/>
      <c r="F30" s="90"/>
      <c r="J30" s="86" t="str">
        <f>IF(EXACT(A30,'Cons Subsidies Accrual-Rounded'!$B$44)=TRUE,IF(ISERROR('Cons Subsidies Accrual-Rounded'!$F44/'Cons Subsidies Accrual-Rounded'!$D44),"NO VAR",'Cons Subsidies Accrual-Rounded'!$F44/'Cons Subsidies Accrual-Rounded'!$D44))</f>
        <v>NO VAR</v>
      </c>
      <c r="K30" s="92" t="str">
        <f t="shared" si="1"/>
        <v>NO VAR</v>
      </c>
    </row>
    <row r="31" spans="1:12" s="78" customFormat="1" ht="30" hidden="1" customHeight="1" x14ac:dyDescent="0.25">
      <c r="A31" s="82" t="str">
        <f>'Cons Subsidies Accrual-Rounded'!$B$50</f>
        <v>New York City</v>
      </c>
      <c r="B31" s="121">
        <f>'Cons Subsidies Accrual-Rounded'!$F50</f>
        <v>0</v>
      </c>
      <c r="C31" s="123"/>
      <c r="D31" s="100" t="str">
        <f>IF(ISERROR('Cons Subsidies Accrual-Rounded'!$F$50/'Cons Subsidies Accrual-Rounded'!$D$50),"HIDE ",IF('Cons Subsidies Accrual-Rounded'!$F$50/'Cons Subsidies Accrual-Rounded'!$D$50=0,"HIDE ",IF('Cons Subsidies Accrual-Rounded'!$F$50/'Cons Subsidies Accrual-Rounded'!$D$50&gt;1,"&gt; 100%",IF('Cons Subsidies Accrual-Rounded'!$F$50/'Cons Subsidies Accrual-Rounded'!$D$50&lt;-1,"&gt; (100%)",'Cons Subsidies Accrual-Rounded'!$F$50/'Cons Subsidies Accrual-Rounded'!$D$50))))</f>
        <v xml:space="preserve">HIDE </v>
      </c>
      <c r="E31" s="101"/>
      <c r="F31" s="90"/>
      <c r="J31" s="86" t="str">
        <f>IF(EXACT(A31,'Cons Subsidies Accrual-Rounded'!$B$50)=TRUE,IF(ISERROR('Cons Subsidies Accrual-Rounded'!$F50/'Cons Subsidies Accrual-Rounded'!$D50),"NO VAR",'Cons Subsidies Accrual-Rounded'!$F50/'Cons Subsidies Accrual-Rounded'!$D50))</f>
        <v>NO VAR</v>
      </c>
      <c r="K31" s="92" t="str">
        <f t="shared" si="1"/>
        <v>NO VAR</v>
      </c>
    </row>
    <row r="32" spans="1:12" s="78" customFormat="1" ht="30" hidden="1" customHeight="1" x14ac:dyDescent="0.25">
      <c r="A32" s="82" t="str">
        <f>'Cons Subsidies Accrual-Rounded'!$B$51</f>
        <v>Nassau County</v>
      </c>
      <c r="B32" s="121">
        <f>'Cons Subsidies Accrual-Rounded'!$F51</f>
        <v>0</v>
      </c>
      <c r="C32" s="123"/>
      <c r="D32" s="100" t="str">
        <f>IF(ISERROR('Cons Subsidies Accrual-Rounded'!$F$51/'Cons Subsidies Accrual-Rounded'!$D$51),"HIDE ",IF('Cons Subsidies Accrual-Rounded'!$F$51/'Cons Subsidies Accrual-Rounded'!$D$51=0,"HIDE ",IF('Cons Subsidies Accrual-Rounded'!$F$51/'Cons Subsidies Accrual-Rounded'!$D$51&gt;1,"&gt; 100%",IF('Cons Subsidies Accrual-Rounded'!$F$51/'Cons Subsidies Accrual-Rounded'!$D$51&lt;-1,"&gt; (100%)",'Cons Subsidies Accrual-Rounded'!$F$51/'Cons Subsidies Accrual-Rounded'!$D$51))))</f>
        <v xml:space="preserve">HIDE </v>
      </c>
      <c r="E32" s="101"/>
      <c r="F32" s="90"/>
      <c r="J32" s="86" t="str">
        <f>IF(EXACT(A32,'Cons Subsidies Accrual-Rounded'!$B$51)=TRUE,IF(ISERROR('Cons Subsidies Accrual-Rounded'!$F51/'Cons Subsidies Accrual-Rounded'!$D51),"NO VAR",'Cons Subsidies Accrual-Rounded'!$F51/'Cons Subsidies Accrual-Rounded'!$D51))</f>
        <v>NO VAR</v>
      </c>
      <c r="K32" s="92" t="str">
        <f t="shared" si="1"/>
        <v>NO VAR</v>
      </c>
    </row>
    <row r="33" spans="1:18" s="78" customFormat="1" ht="30" hidden="1" customHeight="1" x14ac:dyDescent="0.25">
      <c r="A33" s="82" t="str">
        <f>'Cons Subsidies Accrual-Rounded'!$B$52</f>
        <v>Suffolk County</v>
      </c>
      <c r="B33" s="121">
        <f>'Cons Subsidies Accrual-Rounded'!$F52</f>
        <v>0</v>
      </c>
      <c r="C33" s="123"/>
      <c r="D33" s="100" t="str">
        <f>IF(ISERROR('Cons Subsidies Accrual-Rounded'!$F$52/'Cons Subsidies Accrual-Rounded'!$D$52),"HIDE ",IF('Cons Subsidies Accrual-Rounded'!$F$52/'Cons Subsidies Accrual-Rounded'!$D$52=0,"HIDE ",IF('Cons Subsidies Accrual-Rounded'!$F$52/'Cons Subsidies Accrual-Rounded'!$D$52&gt;1,"&gt; 100%",IF('Cons Subsidies Accrual-Rounded'!$F$52/'Cons Subsidies Accrual-Rounded'!$D$52&lt;-1,"&gt; (100%)",'Cons Subsidies Accrual-Rounded'!$F$52/'Cons Subsidies Accrual-Rounded'!$D$52))))</f>
        <v xml:space="preserve">HIDE </v>
      </c>
      <c r="E33" s="101"/>
      <c r="F33" s="90"/>
      <c r="J33" s="86" t="str">
        <f>IF(EXACT(A33,'Cons Subsidies Accrual-Rounded'!$B$52)=TRUE,IF(ISERROR('Cons Subsidies Accrual-Rounded'!$F52/'Cons Subsidies Accrual-Rounded'!$D52),"NO VAR",'Cons Subsidies Accrual-Rounded'!$F52/'Cons Subsidies Accrual-Rounded'!$D52))</f>
        <v>NO VAR</v>
      </c>
      <c r="K33" s="92" t="str">
        <f t="shared" si="1"/>
        <v>NO VAR</v>
      </c>
    </row>
    <row r="34" spans="1:18" s="78" customFormat="1" ht="30" hidden="1" customHeight="1" x14ac:dyDescent="0.25">
      <c r="A34" s="82" t="str">
        <f>'Cons Subsidies Accrual-Rounded'!$B$53</f>
        <v>Westchester County</v>
      </c>
      <c r="B34" s="121">
        <f>'Cons Subsidies Accrual-Rounded'!$F53</f>
        <v>0</v>
      </c>
      <c r="C34" s="123"/>
      <c r="D34" s="100" t="str">
        <f>IF(ISERROR('Cons Subsidies Accrual-Rounded'!$F$53/'Cons Subsidies Accrual-Rounded'!$D$53),"HIDE ",IF('Cons Subsidies Accrual-Rounded'!$F$53/'Cons Subsidies Accrual-Rounded'!$D$53=0,"HIDE ",IF('Cons Subsidies Accrual-Rounded'!$F$53/'Cons Subsidies Accrual-Rounded'!$D$53&gt;1,"&gt; 100%",IF('Cons Subsidies Accrual-Rounded'!$F$53/'Cons Subsidies Accrual-Rounded'!$D$53&lt;-1,"&gt; (100%)",'Cons Subsidies Accrual-Rounded'!$F$53/'Cons Subsidies Accrual-Rounded'!$D$53))))</f>
        <v xml:space="preserve">HIDE </v>
      </c>
      <c r="E34" s="101"/>
      <c r="F34" s="90"/>
      <c r="J34" s="86" t="str">
        <f>IF(EXACT(A34,'Cons Subsidies Accrual-Rounded'!$B$53)=TRUE,IF(ISERROR('Cons Subsidies Accrual-Rounded'!$F53/'Cons Subsidies Accrual-Rounded'!$D53),"NO VAR",'Cons Subsidies Accrual-Rounded'!$F53/'Cons Subsidies Accrual-Rounded'!$D53))</f>
        <v>NO VAR</v>
      </c>
      <c r="K34" s="92" t="str">
        <f t="shared" si="1"/>
        <v>NO VAR</v>
      </c>
    </row>
    <row r="35" spans="1:18" s="78" customFormat="1" ht="30" hidden="1" customHeight="1" x14ac:dyDescent="0.25">
      <c r="A35" s="82" t="str">
        <f>'Cons Subsidies Accrual-Rounded'!$B$54</f>
        <v>Putnam County</v>
      </c>
      <c r="B35" s="121">
        <f>'Cons Subsidies Accrual-Rounded'!$F54</f>
        <v>0</v>
      </c>
      <c r="C35" s="123"/>
      <c r="D35" s="100" t="str">
        <f>IF(ISERROR('Cons Subsidies Accrual-Rounded'!$F$54/'Cons Subsidies Accrual-Rounded'!$D$54),"HIDE ",IF('Cons Subsidies Accrual-Rounded'!$F$54/'Cons Subsidies Accrual-Rounded'!$D$54=0,"HIDE ",IF('Cons Subsidies Accrual-Rounded'!$F$54/'Cons Subsidies Accrual-Rounded'!$D$54&gt;1,"&gt; 100%",IF('Cons Subsidies Accrual-Rounded'!$F$54/'Cons Subsidies Accrual-Rounded'!$D$54&lt;-1,"&gt; (100%)",'Cons Subsidies Accrual-Rounded'!$F$54/'Cons Subsidies Accrual-Rounded'!$D$54))))</f>
        <v xml:space="preserve">HIDE </v>
      </c>
      <c r="E35" s="101"/>
      <c r="F35" s="90"/>
      <c r="J35" s="86" t="str">
        <f>IF(EXACT(A35,'Cons Subsidies Accrual-Rounded'!$B$54)=TRUE,IF(ISERROR('Cons Subsidies Accrual-Rounded'!$F54/'Cons Subsidies Accrual-Rounded'!$D54),"NO VAR",'Cons Subsidies Accrual-Rounded'!$F54/'Cons Subsidies Accrual-Rounded'!$D54))</f>
        <v>NO VAR</v>
      </c>
      <c r="K35" s="92" t="str">
        <f t="shared" si="1"/>
        <v>NO VAR</v>
      </c>
    </row>
    <row r="36" spans="1:18" ht="30" hidden="1" customHeight="1" x14ac:dyDescent="0.25">
      <c r="A36" s="82" t="str">
        <f>'Cons Subsidies Accrual-Rounded'!$B$55</f>
        <v>Dutchess County</v>
      </c>
      <c r="B36" s="121">
        <f>'Cons Subsidies Accrual-Rounded'!$F55</f>
        <v>0</v>
      </c>
      <c r="C36" s="124"/>
      <c r="D36" s="100" t="str">
        <f>IF(ISERROR('Cons Subsidies Accrual-Rounded'!$F$55/'Cons Subsidies Accrual-Rounded'!$D$55),"HIDE ",IF('Cons Subsidies Accrual-Rounded'!$F$55/'Cons Subsidies Accrual-Rounded'!$D$55=0,"HIDE ",IF('Cons Subsidies Accrual-Rounded'!$F$55/'Cons Subsidies Accrual-Rounded'!$D$55&gt;1,"&gt; 100%",IF('Cons Subsidies Accrual-Rounded'!$F$55/'Cons Subsidies Accrual-Rounded'!$D$55&lt;-1,"&gt; (100%)",'Cons Subsidies Accrual-Rounded'!$F$55/'Cons Subsidies Accrual-Rounded'!$D$55))))</f>
        <v xml:space="preserve">HIDE </v>
      </c>
      <c r="E36" s="2"/>
      <c r="F36" s="90"/>
      <c r="J36" s="86" t="str">
        <f>IF(EXACT(A36,'Cons Subsidies Accrual-Rounded'!$B$55)=TRUE,IF(ISERROR('Cons Subsidies Accrual-Rounded'!$F55/'Cons Subsidies Accrual-Rounded'!$D55),"NO VAR",'Cons Subsidies Accrual-Rounded'!$F55/'Cons Subsidies Accrual-Rounded'!$D55))</f>
        <v>NO VAR</v>
      </c>
      <c r="K36" s="92" t="str">
        <f t="shared" si="1"/>
        <v>NO VAR</v>
      </c>
    </row>
    <row r="37" spans="1:18" ht="30" hidden="1" customHeight="1" x14ac:dyDescent="0.25">
      <c r="A37" s="82" t="str">
        <f>'Cons Subsidies Accrual-Rounded'!$B$56</f>
        <v>Orange County</v>
      </c>
      <c r="B37" s="121">
        <f>'Cons Subsidies Accrual-Rounded'!$F56</f>
        <v>0</v>
      </c>
      <c r="C37" s="124"/>
      <c r="D37" s="100" t="str">
        <f>IF(ISERROR('Cons Subsidies Accrual-Rounded'!$F$56/'Cons Subsidies Accrual-Rounded'!$D$56),"HIDE ",IF('Cons Subsidies Accrual-Rounded'!$F$56/'Cons Subsidies Accrual-Rounded'!$D$56=0,"HIDE ",IF('Cons Subsidies Accrual-Rounded'!$F$56/'Cons Subsidies Accrual-Rounded'!$D$56&gt;1,"&gt; 100%",IF('Cons Subsidies Accrual-Rounded'!$F$56/'Cons Subsidies Accrual-Rounded'!$D$56&lt;-1,"&gt; (100%)",'Cons Subsidies Accrual-Rounded'!$F$56/'Cons Subsidies Accrual-Rounded'!$D$56))))</f>
        <v xml:space="preserve">HIDE </v>
      </c>
      <c r="E37" s="2"/>
      <c r="F37" s="90"/>
      <c r="J37" s="86" t="str">
        <f>IF(EXACT(A37,'Cons Subsidies Accrual-Rounded'!$B$56)=TRUE,IF(ISERROR('Cons Subsidies Accrual-Rounded'!$F56/'Cons Subsidies Accrual-Rounded'!$D56),"NO VAR",'Cons Subsidies Accrual-Rounded'!$F56/'Cons Subsidies Accrual-Rounded'!$D56))</f>
        <v>NO VAR</v>
      </c>
      <c r="K37" s="92" t="str">
        <f t="shared" si="1"/>
        <v>NO VAR</v>
      </c>
    </row>
    <row r="38" spans="1:18" ht="30" hidden="1" customHeight="1" x14ac:dyDescent="0.25">
      <c r="A38" s="82" t="str">
        <f>'Cons Subsidies Accrual-Rounded'!$B$57</f>
        <v>Rockland County</v>
      </c>
      <c r="B38" s="121">
        <f>'Cons Subsidies Accrual-Rounded'!$F57</f>
        <v>0</v>
      </c>
      <c r="C38" s="124"/>
      <c r="D38" s="100" t="str">
        <f>IF(ISERROR('Cons Subsidies Accrual-Rounded'!$F$57/'Cons Subsidies Accrual-Rounded'!$D$57),"HIDE ",IF('Cons Subsidies Accrual-Rounded'!$F$57/'Cons Subsidies Accrual-Rounded'!$D$57=0,"HIDE ",IF('Cons Subsidies Accrual-Rounded'!$F$57/'Cons Subsidies Accrual-Rounded'!$D$57&gt;1,"&gt; 100%",IF('Cons Subsidies Accrual-Rounded'!$F$57/'Cons Subsidies Accrual-Rounded'!$D$57&lt;-1,"&gt; (100%)",'Cons Subsidies Accrual-Rounded'!$F$57/'Cons Subsidies Accrual-Rounded'!$D$57))))</f>
        <v xml:space="preserve">HIDE </v>
      </c>
      <c r="E38" s="2"/>
      <c r="F38" s="90"/>
      <c r="J38" s="86" t="str">
        <f>IF(EXACT(A38,'Cons Subsidies Accrual-Rounded'!$B$57)=TRUE,IF(ISERROR('Cons Subsidies Accrual-Rounded'!$F57/'Cons Subsidies Accrual-Rounded'!$D57),"NO VAR",'Cons Subsidies Accrual-Rounded'!$F57/'Cons Subsidies Accrual-Rounded'!$D57))</f>
        <v>NO VAR</v>
      </c>
      <c r="K38" s="92" t="str">
        <f t="shared" si="1"/>
        <v>NO VAR</v>
      </c>
    </row>
    <row r="39" spans="1:18" ht="30" hidden="1" customHeight="1" x14ac:dyDescent="0.25">
      <c r="A39" s="82" t="str">
        <f>'Cons Subsidies Accrual-Rounded'!$B$58</f>
        <v>Station Maintenance</v>
      </c>
      <c r="B39" s="121">
        <f>'Cons Subsidies Accrual-Rounded'!$F58</f>
        <v>-7.2156809013922185E-2</v>
      </c>
      <c r="C39" s="124"/>
      <c r="D39" s="100">
        <f>IF(ISERROR('Cons Subsidies Accrual-Rounded'!$F$58/'Cons Subsidies Accrual-Rounded'!$D$58),"HIDE ",IF('Cons Subsidies Accrual-Rounded'!$F$58/'Cons Subsidies Accrual-Rounded'!$D$58=0,"HIDE ",IF('Cons Subsidies Accrual-Rounded'!$F$58/'Cons Subsidies Accrual-Rounded'!$D$58&gt;1,"&gt; 100%",IF('Cons Subsidies Accrual-Rounded'!$F$58/'Cons Subsidies Accrual-Rounded'!$D$58&lt;-1,"&gt; (100%)",'Cons Subsidies Accrual-Rounded'!$F$58/'Cons Subsidies Accrual-Rounded'!$D$58))))</f>
        <v>-5.0145376575089669E-3</v>
      </c>
      <c r="E39" s="2"/>
      <c r="F39" s="90"/>
      <c r="J39" s="86">
        <f>IF(EXACT(A39,'Cons Subsidies Accrual-Rounded'!$B$58)=TRUE,IF(ISERROR('Cons Subsidies Accrual-Rounded'!$F58/'Cons Subsidies Accrual-Rounded'!$D58),"NO VAR",'Cons Subsidies Accrual-Rounded'!$F58/'Cons Subsidies Accrual-Rounded'!$D58))</f>
        <v>-5.0145376575089669E-3</v>
      </c>
      <c r="K39" s="92" t="str">
        <f t="shared" si="1"/>
        <v>OK</v>
      </c>
    </row>
    <row r="40" spans="1:18" ht="30" customHeight="1" x14ac:dyDescent="0.25">
      <c r="A40" s="82" t="str">
        <f>'Cons Subsidies Accrual-Rounded'!$B$64</f>
        <v>City Subsidy for MTA Bus Company</v>
      </c>
      <c r="B40" s="121">
        <f>'Cons Subsidies Accrual-Rounded'!$F64</f>
        <v>11.625819379782001</v>
      </c>
      <c r="C40" s="123"/>
      <c r="D40" s="100">
        <f>IF(ISERROR('Cons Subsidies Accrual-Rounded'!$F$64/'Cons Subsidies Accrual-Rounded'!$D$64),"HIDE ",IF('Cons Subsidies Accrual-Rounded'!$F$64/'Cons Subsidies Accrual-Rounded'!$D$64=0,"HIDE ",IF('Cons Subsidies Accrual-Rounded'!$F$64/'Cons Subsidies Accrual-Rounded'!$D$64&gt;1,"&gt; 100%",IF('Cons Subsidies Accrual-Rounded'!$F$64/'Cons Subsidies Accrual-Rounded'!$D$64&lt;-1,"&gt; (100%)",'Cons Subsidies Accrual-Rounded'!$F$64/'Cons Subsidies Accrual-Rounded'!$D$64))))</f>
        <v>0.27934665286286481</v>
      </c>
      <c r="E40" s="101"/>
      <c r="F40" s="90" t="s">
        <v>82</v>
      </c>
      <c r="G40" s="78"/>
      <c r="H40" s="78"/>
      <c r="I40" s="78"/>
      <c r="J40" s="86">
        <f>IF(EXACT(A40,'Cons Subsidies Accrual-Rounded'!$B$64)=TRUE,IF(ISERROR('Cons Subsidies Accrual-Rounded'!$F64/'Cons Subsidies Accrual-Rounded'!$D64),"NO VAR",'Cons Subsidies Accrual-Rounded'!$F64/'Cons Subsidies Accrual-Rounded'!$D64))</f>
        <v>0.27934665286286481</v>
      </c>
      <c r="K40" s="92" t="str">
        <f t="shared" si="1"/>
        <v>OK</v>
      </c>
      <c r="L40" s="78"/>
      <c r="M40" s="78"/>
      <c r="N40" s="78"/>
      <c r="O40" s="78"/>
      <c r="P40" s="78"/>
      <c r="Q40" s="78"/>
      <c r="R40" s="78"/>
    </row>
    <row r="41" spans="1:18" ht="30" customHeight="1" x14ac:dyDescent="0.25">
      <c r="A41" s="82" t="str">
        <f>'Cons Subsidies Accrual-Rounded'!$B$65</f>
        <v>City Subsidy for Staten Island Railway</v>
      </c>
      <c r="B41" s="121">
        <f>'Cons Subsidies Accrual-Rounded'!$F65</f>
        <v>2.076643127142082</v>
      </c>
      <c r="C41" s="123"/>
      <c r="D41" s="100">
        <f>IF(ISERROR('Cons Subsidies Accrual-Rounded'!$F$65/'Cons Subsidies Accrual-Rounded'!$D$65),"HIDE ",IF('Cons Subsidies Accrual-Rounded'!$F$65/'Cons Subsidies Accrual-Rounded'!$D$65=0,"HIDE ",IF('Cons Subsidies Accrual-Rounded'!$F$65/'Cons Subsidies Accrual-Rounded'!$D$65&gt;1,"&gt; 100%",IF('Cons Subsidies Accrual-Rounded'!$F$65/'Cons Subsidies Accrual-Rounded'!$D$65&lt;-1,"&gt; (100%)",'Cons Subsidies Accrual-Rounded'!$F$65/'Cons Subsidies Accrual-Rounded'!$D$65))))</f>
        <v>0.95265162150888472</v>
      </c>
      <c r="E41" s="101"/>
      <c r="F41" s="90" t="s">
        <v>83</v>
      </c>
      <c r="G41" s="78"/>
      <c r="H41" s="78"/>
      <c r="I41" s="78"/>
      <c r="J41" s="86">
        <f>IF(EXACT(A41,'Cons Subsidies Accrual-Rounded'!$B$65)=TRUE,IF(ISERROR('Cons Subsidies Accrual-Rounded'!$F65/'Cons Subsidies Accrual-Rounded'!$D65),"NO VAR",'Cons Subsidies Accrual-Rounded'!$F65/'Cons Subsidies Accrual-Rounded'!$D65))</f>
        <v>0.95265162150888472</v>
      </c>
      <c r="K41" s="92" t="str">
        <f t="shared" si="1"/>
        <v>OK</v>
      </c>
      <c r="L41" s="78"/>
      <c r="M41" s="78"/>
      <c r="N41" s="78"/>
      <c r="O41" s="78"/>
      <c r="P41" s="78"/>
      <c r="Q41" s="78"/>
      <c r="R41" s="78"/>
    </row>
    <row r="42" spans="1:18" ht="30" customHeight="1" x14ac:dyDescent="0.25">
      <c r="A42" s="82" t="str">
        <f>'Cons Subsidies Accrual-Rounded'!$B$66</f>
        <v>CDOT Subsidy for Metro-North Railroad</v>
      </c>
      <c r="B42" s="121">
        <f>'Cons Subsidies Accrual-Rounded'!$F66</f>
        <v>-3.0200420396733829</v>
      </c>
      <c r="C42" s="123"/>
      <c r="D42" s="100">
        <f>IF(ISERROR('Cons Subsidies Accrual-Rounded'!$F$66/'Cons Subsidies Accrual-Rounded'!$D$66),"HIDE ",IF('Cons Subsidies Accrual-Rounded'!$F$66/'Cons Subsidies Accrual-Rounded'!$D$66=0,"HIDE ",IF('Cons Subsidies Accrual-Rounded'!$F$66/'Cons Subsidies Accrual-Rounded'!$D$66&gt;1,"&gt; 100%",IF('Cons Subsidies Accrual-Rounded'!$F$66/'Cons Subsidies Accrual-Rounded'!$D$66&lt;-1,"&gt; (100%)",'Cons Subsidies Accrual-Rounded'!$F$66/'Cons Subsidies Accrual-Rounded'!$D$66))))</f>
        <v>-0.30819999312826107</v>
      </c>
      <c r="E42" s="101"/>
      <c r="F42" s="90" t="s">
        <v>85</v>
      </c>
      <c r="G42" s="78"/>
      <c r="H42" s="78"/>
      <c r="I42" s="78"/>
      <c r="J42" s="86">
        <f>IF(EXACT(A42,'Cons Subsidies Accrual-Rounded'!$B$66)=TRUE,IF(ISERROR('Cons Subsidies Accrual-Rounded'!$F66/'Cons Subsidies Accrual-Rounded'!$D66),"NO VAR",'Cons Subsidies Accrual-Rounded'!$F66/'Cons Subsidies Accrual-Rounded'!$D66))</f>
        <v>-0.30819999312826107</v>
      </c>
      <c r="K42" s="92" t="str">
        <f t="shared" si="1"/>
        <v>OK</v>
      </c>
      <c r="L42" s="78"/>
      <c r="M42" s="78"/>
      <c r="N42" s="78"/>
      <c r="O42" s="78"/>
      <c r="P42" s="78"/>
      <c r="Q42" s="78"/>
      <c r="R42" s="78"/>
    </row>
    <row r="43" spans="1:18" ht="30" customHeight="1" x14ac:dyDescent="0.25">
      <c r="A43" s="82" t="str">
        <f>'Cons Subsidies Accrual-Rounded'!$B$72</f>
        <v>B&amp;T Operating Surplus Transfer</v>
      </c>
      <c r="B43" s="121">
        <f>'Cons Subsidies Accrual-Rounded'!$F72</f>
        <v>-96.716981061472865</v>
      </c>
      <c r="C43" s="123"/>
      <c r="D43" s="100" t="str">
        <f>IF(ISERROR('Cons Subsidies Accrual-Rounded'!$F$72/'Cons Subsidies Accrual-Rounded'!$D$72),"HIDE ",IF('Cons Subsidies Accrual-Rounded'!$F$72/'Cons Subsidies Accrual-Rounded'!$D$72=0,"HIDE ",IF('Cons Subsidies Accrual-Rounded'!$F$72/'Cons Subsidies Accrual-Rounded'!$D$72&gt;1,"&gt; 100%",IF('Cons Subsidies Accrual-Rounded'!$F$72/'Cons Subsidies Accrual-Rounded'!$D$72&lt;-1,"&gt; (100%)",'Cons Subsidies Accrual-Rounded'!$F$72/'Cons Subsidies Accrual-Rounded'!$D$72))))</f>
        <v>&gt; (100%)</v>
      </c>
      <c r="E43" s="101"/>
      <c r="F43" s="90" t="s">
        <v>84</v>
      </c>
      <c r="G43" s="78"/>
      <c r="H43" s="78"/>
      <c r="I43" s="78"/>
      <c r="J43" s="86">
        <f>IF(EXACT(A43,'Cons Subsidies Accrual-Rounded'!$B$72)=TRUE,IF(ISERROR('Cons Subsidies Accrual-Rounded'!$F72/'Cons Subsidies Accrual-Rounded'!$D72),"NO VAR",'Cons Subsidies Accrual-Rounded'!$F72/'Cons Subsidies Accrual-Rounded'!$D72))</f>
        <v>-1.4199760536934052</v>
      </c>
      <c r="K43" s="92" t="str">
        <f t="shared" si="1"/>
        <v>OK</v>
      </c>
      <c r="L43" s="78"/>
      <c r="M43" s="78"/>
      <c r="N43" s="78"/>
      <c r="O43" s="78"/>
      <c r="P43" s="78"/>
      <c r="Q43" s="78"/>
      <c r="R43" s="78"/>
    </row>
    <row r="44" spans="1:18" ht="4.5" customHeight="1" thickBot="1" x14ac:dyDescent="0.3">
      <c r="A44" s="94"/>
      <c r="B44" s="149"/>
      <c r="C44" s="150"/>
      <c r="D44" s="103"/>
      <c r="E44" s="102"/>
      <c r="F44" s="96"/>
      <c r="G44" s="78"/>
      <c r="H44" s="78"/>
      <c r="I44" s="78"/>
      <c r="J44" s="78"/>
      <c r="K44" s="79"/>
      <c r="L44" s="78"/>
      <c r="M44" s="78"/>
      <c r="N44" s="78"/>
      <c r="O44" s="78"/>
      <c r="P44" s="78"/>
      <c r="Q44" s="78"/>
      <c r="R44" s="78"/>
    </row>
    <row r="45" spans="1:18" ht="30" customHeight="1" x14ac:dyDescent="0.35">
      <c r="A45" s="161" t="str">
        <f>"Year-to-Date "&amp;'Cons Subsidies Accrual-Rounded'!A$4</f>
        <v>Year-to-Date Apr 2020</v>
      </c>
      <c r="B45" s="161"/>
      <c r="C45" s="161"/>
      <c r="D45" s="161"/>
      <c r="E45" s="161"/>
      <c r="F45" s="161"/>
    </row>
    <row r="46" spans="1:18" ht="12" customHeight="1" thickBot="1" x14ac:dyDescent="0.3"/>
    <row r="47" spans="1:18" ht="16.5" customHeight="1" x14ac:dyDescent="0.25">
      <c r="A47" s="169" t="str">
        <f>A9</f>
        <v>Accrued Subsidies</v>
      </c>
      <c r="B47" s="171" t="str">
        <f t="shared" ref="B47:F47" si="2">B9</f>
        <v xml:space="preserve">Variance
$ </v>
      </c>
      <c r="C47" s="172">
        <f t="shared" si="2"/>
        <v>0</v>
      </c>
      <c r="D47" s="175" t="str">
        <f t="shared" si="2"/>
        <v>Variance
%</v>
      </c>
      <c r="E47" s="176">
        <f t="shared" si="2"/>
        <v>0</v>
      </c>
      <c r="F47" s="179" t="str">
        <f t="shared" si="2"/>
        <v>Explanations</v>
      </c>
      <c r="J47" s="83" t="s">
        <v>65</v>
      </c>
      <c r="K47" s="87" t="s">
        <v>65</v>
      </c>
    </row>
    <row r="48" spans="1:18" ht="16.5" customHeight="1" x14ac:dyDescent="0.25">
      <c r="A48" s="170"/>
      <c r="B48" s="173"/>
      <c r="C48" s="174"/>
      <c r="D48" s="177"/>
      <c r="E48" s="178"/>
      <c r="F48" s="180"/>
      <c r="J48" s="84" t="s">
        <v>55</v>
      </c>
      <c r="K48" s="88" t="s">
        <v>55</v>
      </c>
    </row>
    <row r="49" spans="1:11" ht="15.75" customHeight="1" x14ac:dyDescent="0.25">
      <c r="A49" s="80"/>
      <c r="B49" s="181"/>
      <c r="C49" s="182"/>
      <c r="D49" s="183"/>
      <c r="E49" s="184"/>
      <c r="F49" s="81"/>
      <c r="J49" s="85"/>
      <c r="K49" s="91"/>
    </row>
    <row r="50" spans="1:11" s="78" customFormat="1" ht="30" customHeight="1" x14ac:dyDescent="0.25">
      <c r="A50" s="82" t="str">
        <f>'Cons Subsidies Accrual-Rounded'!$B$13</f>
        <v>Metropolitan Mass Transportation Operating Assistance (MMTOA)</v>
      </c>
      <c r="B50" s="120">
        <f>'Cons Subsidies Accrual-Rounded'!$J$13</f>
        <v>-2143.4993796070162</v>
      </c>
      <c r="C50" s="122"/>
      <c r="D50" s="100">
        <f>IF(ISERROR('Cons Subsidies Accrual-Rounded'!$J$13/'Cons Subsidies Accrual-Rounded'!$H$13),"HIDE ",IF('Cons Subsidies Accrual-Rounded'!$J$13/'Cons Subsidies Accrual-Rounded'!$H$13=0,"HIDE ",IF('Cons Subsidies Accrual-Rounded'!$J$13/'Cons Subsidies Accrual-Rounded'!$H$13&gt;1,"&gt; 100%",IF('Cons Subsidies Accrual-Rounded'!$J$13/'Cons Subsidies Accrual-Rounded'!$H$13&lt;-1,"&gt; (100%)",'Cons Subsidies Accrual-Rounded'!$J$13/'Cons Subsidies Accrual-Rounded'!$H$13))))</f>
        <v>-1</v>
      </c>
      <c r="E50" s="101"/>
      <c r="F50" s="89" t="s">
        <v>74</v>
      </c>
      <c r="J50" s="86">
        <f>IF(EXACT(A50,'Cons Subsidies Accrual-Rounded'!$B$13)=TRUE,IF(ISERROR('Cons Subsidies Accrual-Rounded'!$J$13/'Cons Subsidies Accrual-Rounded'!$H$13),"NO VAR",'Cons Subsidies Accrual-Rounded'!$J$13/'Cons Subsidies Accrual-Rounded'!$H$13))</f>
        <v>-1</v>
      </c>
      <c r="K50" s="92" t="str">
        <f t="shared" ref="K50:K54" si="3">IF(J50="NO VAR","NO VAR",(IF(J50=FALSE,"INCORRECT LINE BEING PICKED UP","OK")))</f>
        <v>OK</v>
      </c>
    </row>
    <row r="51" spans="1:11" s="78" customFormat="1" ht="30" customHeight="1" x14ac:dyDescent="0.25">
      <c r="A51" s="82" t="str">
        <f>'Cons Subsidies Accrual-Rounded'!$B$14</f>
        <v>Petroleum Business Tax (PBT)</v>
      </c>
      <c r="B51" s="120">
        <f>'Cons Subsidies Accrual-Rounded'!$J$14</f>
        <v>-75.551540386373745</v>
      </c>
      <c r="C51" s="122"/>
      <c r="D51" s="100">
        <f>IF(ISERROR('Cons Subsidies Accrual-Rounded'!$J$14/'Cons Subsidies Accrual-Rounded'!$H$14),"HIDE ",IF('Cons Subsidies Accrual-Rounded'!$J$14/'Cons Subsidies Accrual-Rounded'!$H$14=0,"HIDE ",IF('Cons Subsidies Accrual-Rounded'!$J$14/'Cons Subsidies Accrual-Rounded'!$H$14&gt;1,"&gt; 100%",IF('Cons Subsidies Accrual-Rounded'!$J$14/'Cons Subsidies Accrual-Rounded'!$H$14&lt;-1,"&gt; (100%)",'Cons Subsidies Accrual-Rounded'!$J$14/'Cons Subsidies Accrual-Rounded'!$H$14))))</f>
        <v>-0.34022686727342305</v>
      </c>
      <c r="E51" s="101"/>
      <c r="F51" s="89" t="s">
        <v>74</v>
      </c>
      <c r="J51" s="86">
        <f>IF(EXACT(A51,'Cons Subsidies Accrual-Rounded'!$B$14)=TRUE,IF(ISERROR('Cons Subsidies Accrual-Rounded'!$J$14/'Cons Subsidies Accrual-Rounded'!$H$14),"NO VAR",'Cons Subsidies Accrual-Rounded'!$J$14/'Cons Subsidies Accrual-Rounded'!$H$14))</f>
        <v>-0.34022686727342305</v>
      </c>
      <c r="K51" s="92" t="str">
        <f t="shared" si="3"/>
        <v>OK</v>
      </c>
    </row>
    <row r="52" spans="1:11" s="78" customFormat="1" ht="30" customHeight="1" x14ac:dyDescent="0.25">
      <c r="A52" s="82" t="str">
        <f>'Cons Subsidies Accrual-Rounded'!$B$15</f>
        <v>MRT(b)-1 (Gross)</v>
      </c>
      <c r="B52" s="120">
        <f>'Cons Subsidies Accrual-Rounded'!$J$15</f>
        <v>14.617440856012479</v>
      </c>
      <c r="C52" s="122"/>
      <c r="D52" s="100">
        <f>IF(ISERROR('Cons Subsidies Accrual-Rounded'!$J$15/'Cons Subsidies Accrual-Rounded'!$H$15),"HIDE ",IF('Cons Subsidies Accrual-Rounded'!$J$15/'Cons Subsidies Accrual-Rounded'!$H$15=0,"HIDE ",IF('Cons Subsidies Accrual-Rounded'!$J$15/'Cons Subsidies Accrual-Rounded'!$H$15&gt;1,"&gt; 100%",IF('Cons Subsidies Accrual-Rounded'!$J$15/'Cons Subsidies Accrual-Rounded'!$H$15&lt;-1,"&gt; (100%)",'Cons Subsidies Accrual-Rounded'!$J$15/'Cons Subsidies Accrual-Rounded'!$H$15))))</f>
        <v>0.1460255299775198</v>
      </c>
      <c r="E52" s="101"/>
      <c r="F52" s="89" t="s">
        <v>74</v>
      </c>
      <c r="J52" s="86">
        <f>IF(EXACT(A52,'Cons Subsidies Accrual-Rounded'!$B$15)=TRUE,IF(ISERROR('Cons Subsidies Accrual-Rounded'!$J$15/'Cons Subsidies Accrual-Rounded'!$H$15),"NO VAR",'Cons Subsidies Accrual-Rounded'!$J$15/'Cons Subsidies Accrual-Rounded'!$H$15))</f>
        <v>0.1460255299775198</v>
      </c>
      <c r="K52" s="92" t="str">
        <f t="shared" si="3"/>
        <v>OK</v>
      </c>
    </row>
    <row r="53" spans="1:11" s="78" customFormat="1" ht="30" customHeight="1" x14ac:dyDescent="0.25">
      <c r="A53" s="82" t="str">
        <f>'Cons Subsidies Accrual-Rounded'!$B$16</f>
        <v>MRT(b)-2 (Gross)</v>
      </c>
      <c r="B53" s="120">
        <f>'Cons Subsidies Accrual-Rounded'!$J$16</f>
        <v>10.289454006075296</v>
      </c>
      <c r="C53" s="122"/>
      <c r="D53" s="100">
        <f>IF(ISERROR('Cons Subsidies Accrual-Rounded'!$J$16/'Cons Subsidies Accrual-Rounded'!$H$16),"HIDE ",IF('Cons Subsidies Accrual-Rounded'!$J$16/'Cons Subsidies Accrual-Rounded'!$H$16=0,"HIDE ",IF('Cons Subsidies Accrual-Rounded'!$J$16/'Cons Subsidies Accrual-Rounded'!$H$16&gt;1,"&gt; 100%",IF('Cons Subsidies Accrual-Rounded'!$J$16/'Cons Subsidies Accrual-Rounded'!$H$16&lt;-1,"&gt; (100%)",'Cons Subsidies Accrual-Rounded'!$J$16/'Cons Subsidies Accrual-Rounded'!$H$16))))</f>
        <v>0.25858390091039196</v>
      </c>
      <c r="E53" s="101"/>
      <c r="F53" s="89" t="s">
        <v>74</v>
      </c>
      <c r="J53" s="86">
        <f>IF(EXACT(A53,'Cons Subsidies Accrual-Rounded'!$B$16)=TRUE,IF(ISERROR('Cons Subsidies Accrual-Rounded'!$J$16/'Cons Subsidies Accrual-Rounded'!$H$16),"NO VAR",'Cons Subsidies Accrual-Rounded'!$J$16/'Cons Subsidies Accrual-Rounded'!$H$16))</f>
        <v>0.25858390091039196</v>
      </c>
      <c r="K53" s="92" t="str">
        <f t="shared" si="3"/>
        <v>OK</v>
      </c>
    </row>
    <row r="54" spans="1:11" s="78" customFormat="1" ht="30" hidden="1" customHeight="1" x14ac:dyDescent="0.25">
      <c r="A54" s="82" t="str">
        <f>'Cons Subsidies Accrual-Rounded'!$B$17</f>
        <v>Other MRT(b) Adjustments</v>
      </c>
      <c r="B54" s="120">
        <f>'Cons Subsidies Accrual-Rounded'!$J$17</f>
        <v>0</v>
      </c>
      <c r="C54" s="122"/>
      <c r="D54" s="100" t="str">
        <f>IF(ISERROR('Cons Subsidies Accrual-Rounded'!$J$17/'Cons Subsidies Accrual-Rounded'!$H$17),"HIDE ",IF('Cons Subsidies Accrual-Rounded'!$J$17/'Cons Subsidies Accrual-Rounded'!$H$17=0,"HIDE ",IF('Cons Subsidies Accrual-Rounded'!$J$17/'Cons Subsidies Accrual-Rounded'!$H$17&gt;1,"&gt; 100%",IF('Cons Subsidies Accrual-Rounded'!$J$17/'Cons Subsidies Accrual-Rounded'!$H$17&lt;-1,"&gt; (100%)",'Cons Subsidies Accrual-Rounded'!$J$17/'Cons Subsidies Accrual-Rounded'!$H$17))))</f>
        <v xml:space="preserve">HIDE </v>
      </c>
      <c r="E54" s="101"/>
      <c r="F54" s="89"/>
      <c r="J54" s="86" t="str">
        <f>IF(EXACT(A54,'Cons Subsidies Accrual-Rounded'!$B$17)=TRUE,IF(ISERROR('Cons Subsidies Accrual-Rounded'!$J$17/'Cons Subsidies Accrual-Rounded'!$H$17),"NO VAR",'Cons Subsidies Accrual-Rounded'!$J$17/'Cons Subsidies Accrual-Rounded'!$H$17))</f>
        <v>NO VAR</v>
      </c>
      <c r="K54" s="92" t="str">
        <f t="shared" si="3"/>
        <v>NO VAR</v>
      </c>
    </row>
    <row r="55" spans="1:11" s="78" customFormat="1" ht="30" customHeight="1" x14ac:dyDescent="0.25">
      <c r="A55" s="82" t="str">
        <f>'Cons Subsidies Accrual-Rounded'!$B$18</f>
        <v>Urban Tax</v>
      </c>
      <c r="B55" s="120">
        <f>'Cons Subsidies Accrual-Rounded'!$J$18</f>
        <v>-52.493665268722935</v>
      </c>
      <c r="C55" s="122"/>
      <c r="D55" s="100">
        <f>IF(ISERROR('Cons Subsidies Accrual-Rounded'!$J$18/'Cons Subsidies Accrual-Rounded'!$H$18),"HIDE ",IF('Cons Subsidies Accrual-Rounded'!$J$18/'Cons Subsidies Accrual-Rounded'!$H$18=0,"HIDE ",IF('Cons Subsidies Accrual-Rounded'!$J$18/'Cons Subsidies Accrual-Rounded'!$H$18&gt;1,"&gt; 100%",IF('Cons Subsidies Accrual-Rounded'!$J$18/'Cons Subsidies Accrual-Rounded'!$H$18&lt;-1,"&gt; (100%)",'Cons Subsidies Accrual-Rounded'!$J$18/'Cons Subsidies Accrual-Rounded'!$H$18))))</f>
        <v>-0.24717941097767132</v>
      </c>
      <c r="E55" s="101"/>
      <c r="F55" s="89" t="s">
        <v>74</v>
      </c>
      <c r="J55" s="86">
        <f>IF(EXACT(A55,'Cons Subsidies Accrual-Rounded'!$B$18)=TRUE,IF(ISERROR('Cons Subsidies Accrual-Rounded'!$J$18/'Cons Subsidies Accrual-Rounded'!$H$18),"NO VAR",'Cons Subsidies Accrual-Rounded'!$J$18/'Cons Subsidies Accrual-Rounded'!$H$18))</f>
        <v>-0.24717941097767132</v>
      </c>
      <c r="K55" s="92" t="str">
        <f>IF(J55="NO VAR","NO VAR",(IF(J55=FALSE,"INCORRECT LINE BEING PICKED UP","OK")))</f>
        <v>OK</v>
      </c>
    </row>
    <row r="56" spans="1:11" s="78" customFormat="1" ht="30" customHeight="1" x14ac:dyDescent="0.25">
      <c r="A56" s="82" t="str">
        <f>'Cons Subsidies Accrual-Rounded'!$B$23</f>
        <v>Payroll Mobility Tax (PMT)</v>
      </c>
      <c r="B56" s="120">
        <f>'Cons Subsidies Accrual-Rounded'!$J$23</f>
        <v>131.69821043795196</v>
      </c>
      <c r="C56" s="122"/>
      <c r="D56" s="100">
        <f>IF(ISERROR('Cons Subsidies Accrual-Rounded'!$J$23/'Cons Subsidies Accrual-Rounded'!$H$23),"HIDE ",IF('Cons Subsidies Accrual-Rounded'!$J$23/'Cons Subsidies Accrual-Rounded'!$H$23=0,"HIDE ",IF('Cons Subsidies Accrual-Rounded'!$J$23/'Cons Subsidies Accrual-Rounded'!$H$23&gt;1,"&gt; 100%",IF('Cons Subsidies Accrual-Rounded'!$J$23/'Cons Subsidies Accrual-Rounded'!$H$23&lt;-1,"&gt; (100%)",'Cons Subsidies Accrual-Rounded'!$J$23/'Cons Subsidies Accrual-Rounded'!$H$23))))</f>
        <v>0.42924323075221926</v>
      </c>
      <c r="E56" s="101"/>
      <c r="F56" s="89" t="s">
        <v>74</v>
      </c>
      <c r="J56" s="86">
        <f>IF(EXACT(A56,'Cons Subsidies Accrual-Rounded'!$B$23)=TRUE,IF(ISERROR('Cons Subsidies Accrual-Rounded'!$J$23/'Cons Subsidies Accrual-Rounded'!$H$23),"NO VAR",'Cons Subsidies Accrual-Rounded'!$J$23/'Cons Subsidies Accrual-Rounded'!$H$23))</f>
        <v>0.42924323075221926</v>
      </c>
      <c r="K56" s="92" t="str">
        <f t="shared" ref="K56:K81" si="4">IF(J56="NO VAR","NO VAR",(IF(J56=FALSE,"INCORRECT LINE BEING PICKED UP","OK")))</f>
        <v>OK</v>
      </c>
    </row>
    <row r="57" spans="1:11" s="78" customFormat="1" ht="30" hidden="1" customHeight="1" x14ac:dyDescent="0.25">
      <c r="A57" s="82" t="str">
        <f>'Cons Subsidies Accrual-Rounded'!$B$24</f>
        <v>Payroll Mobility Tax Replacement Funds</v>
      </c>
      <c r="B57" s="120">
        <f>'Cons Subsidies Accrual-Rounded'!$J$24</f>
        <v>0</v>
      </c>
      <c r="C57" s="122"/>
      <c r="D57" s="100" t="str">
        <f>IF(ISERROR('Cons Subsidies Accrual-Rounded'!$J$24/'Cons Subsidies Accrual-Rounded'!$H$24),"HIDE ",IF('Cons Subsidies Accrual-Rounded'!$J$24/'Cons Subsidies Accrual-Rounded'!$H$24=0,"HIDE ",IF('Cons Subsidies Accrual-Rounded'!$J$24/'Cons Subsidies Accrual-Rounded'!$H$24&gt;1,"&gt; 100%",IF('Cons Subsidies Accrual-Rounded'!$J$24/'Cons Subsidies Accrual-Rounded'!$H$24&lt;-1,"&gt; (100%)",'Cons Subsidies Accrual-Rounded'!$J$24/'Cons Subsidies Accrual-Rounded'!$H$24))))</f>
        <v xml:space="preserve">HIDE </v>
      </c>
      <c r="E57" s="101"/>
      <c r="F57" s="89"/>
      <c r="J57" s="86" t="str">
        <f>IF(EXACT(A57,'Cons Subsidies Accrual-Rounded'!$B$24)=TRUE,IF(ISERROR('Cons Subsidies Accrual-Rounded'!$J$24/'Cons Subsidies Accrual-Rounded'!$H$24),"NO VAR",'Cons Subsidies Accrual-Rounded'!$J$24/'Cons Subsidies Accrual-Rounded'!$H$24))</f>
        <v>NO VAR</v>
      </c>
      <c r="K57" s="92" t="str">
        <f t="shared" si="4"/>
        <v>NO VAR</v>
      </c>
    </row>
    <row r="58" spans="1:11" s="78" customFormat="1" ht="30" customHeight="1" x14ac:dyDescent="0.25">
      <c r="A58" s="82" t="str">
        <f>'Cons Subsidies Accrual-Rounded'!$B$25</f>
        <v>MTA Aid</v>
      </c>
      <c r="B58" s="120">
        <f>'Cons Subsidies Accrual-Rounded'!$J$25</f>
        <v>-7.9421750450427595</v>
      </c>
      <c r="C58" s="122"/>
      <c r="D58" s="100">
        <f>IF(ISERROR('Cons Subsidies Accrual-Rounded'!$J$25/'Cons Subsidies Accrual-Rounded'!$H$25),"HIDE ",IF('Cons Subsidies Accrual-Rounded'!$J$25/'Cons Subsidies Accrual-Rounded'!$H$25=0,"HIDE ",IF('Cons Subsidies Accrual-Rounded'!$J$25/'Cons Subsidies Accrual-Rounded'!$H$25&gt;1,"&gt; 100%",IF('Cons Subsidies Accrual-Rounded'!$J$25/'Cons Subsidies Accrual-Rounded'!$H$25&lt;-1,"&gt; (100%)",'Cons Subsidies Accrual-Rounded'!$J$25/'Cons Subsidies Accrual-Rounded'!$H$25))))</f>
        <v>-9.9846636614735917E-2</v>
      </c>
      <c r="E58" s="101"/>
      <c r="F58" s="89" t="s">
        <v>79</v>
      </c>
      <c r="J58" s="86">
        <f>IF(EXACT(A58,'Cons Subsidies Accrual-Rounded'!$B$25)=TRUE,IF(ISERROR('Cons Subsidies Accrual-Rounded'!$J$25/'Cons Subsidies Accrual-Rounded'!$H$25),"NO VAR",'Cons Subsidies Accrual-Rounded'!$J$25/'Cons Subsidies Accrual-Rounded'!$H$25))</f>
        <v>-9.9846636614735917E-2</v>
      </c>
      <c r="K58" s="92" t="str">
        <f t="shared" si="4"/>
        <v>OK</v>
      </c>
    </row>
    <row r="59" spans="1:11" s="78" customFormat="1" ht="30" customHeight="1" x14ac:dyDescent="0.25">
      <c r="A59" s="82" t="str">
        <f>'Cons Subsidies Accrual-Rounded'!$B$31</f>
        <v>Subway Action Plan Account</v>
      </c>
      <c r="B59" s="121">
        <f>'Cons Subsidies Accrual-Rounded'!$J$31</f>
        <v>-7.0477546999999845</v>
      </c>
      <c r="C59" s="122"/>
      <c r="D59" s="100">
        <f>IF(ISERROR('Cons Subsidies Accrual-Rounded'!$J$31/'Cons Subsidies Accrual-Rounded'!$H$31),"HIDE ",IF('Cons Subsidies Accrual-Rounded'!$J$31/'Cons Subsidies Accrual-Rounded'!$H$31=0,"HIDE ",IF('Cons Subsidies Accrual-Rounded'!$J$31/'Cons Subsidies Accrual-Rounded'!$H$31&gt;1,"&gt; 100%",IF('Cons Subsidies Accrual-Rounded'!$J$31/'Cons Subsidies Accrual-Rounded'!$H$31&lt;-1,"&gt; (100%)",'Cons Subsidies Accrual-Rounded'!$J$31/'Cons Subsidies Accrual-Rounded'!$H$31))))</f>
        <v>-4.6828934883720828E-2</v>
      </c>
      <c r="E59" s="101"/>
      <c r="F59" s="89" t="s">
        <v>74</v>
      </c>
      <c r="J59" s="86">
        <f>IF(EXACT(A59,'Cons Subsidies Accrual-Rounded'!$B$31)=TRUE,IF(ISERROR('Cons Subsidies Accrual-Rounded'!$J$31/'Cons Subsidies Accrual-Rounded'!$H$31),"NO VAR",'Cons Subsidies Accrual-Rounded'!$J$31/'Cons Subsidies Accrual-Rounded'!$H$31))</f>
        <v>-4.6828934883720828E-2</v>
      </c>
      <c r="K59" s="92" t="str">
        <f t="shared" si="4"/>
        <v>OK</v>
      </c>
    </row>
    <row r="60" spans="1:11" s="78" customFormat="1" ht="30" hidden="1" customHeight="1" x14ac:dyDescent="0.25">
      <c r="A60" s="82" t="str">
        <f>'Cons Subsidies Accrual-Rounded'!$B$32</f>
        <v>Outerborough Transportation Account</v>
      </c>
      <c r="B60" s="121">
        <f>'Cons Subsidies Accrual-Rounded'!$J$32</f>
        <v>0</v>
      </c>
      <c r="C60" s="122"/>
      <c r="D60" s="100" t="str">
        <f>IF(ISERROR('Cons Subsidies Accrual-Rounded'!$J$32/'Cons Subsidies Accrual-Rounded'!$H$32),"HIDE ",IF('Cons Subsidies Accrual-Rounded'!$J$32/'Cons Subsidies Accrual-Rounded'!$H$32=0,"HIDE ",IF('Cons Subsidies Accrual-Rounded'!$J$32/'Cons Subsidies Accrual-Rounded'!$H$32&gt;1,"&gt; 100%",IF('Cons Subsidies Accrual-Rounded'!$J$32/'Cons Subsidies Accrual-Rounded'!$H$32&lt;-1,"&gt; (100%)",'Cons Subsidies Accrual-Rounded'!$J$32/'Cons Subsidies Accrual-Rounded'!$H$32))))</f>
        <v xml:space="preserve">HIDE </v>
      </c>
      <c r="E60" s="101"/>
      <c r="F60" s="89"/>
      <c r="J60" s="86" t="str">
        <f>IF(EXACT(A60,'Cons Subsidies Accrual-Rounded'!$B$32)=TRUE,IF(ISERROR('Cons Subsidies Accrual-Rounded'!$J$32/'Cons Subsidies Accrual-Rounded'!$H$32),"NO VAR",'Cons Subsidies Accrual-Rounded'!$J$32/'Cons Subsidies Accrual-Rounded'!$H$32))</f>
        <v>NO VAR</v>
      </c>
      <c r="K60" s="92" t="str">
        <f t="shared" si="4"/>
        <v>NO VAR</v>
      </c>
    </row>
    <row r="61" spans="1:11" s="78" customFormat="1" ht="30" hidden="1" customHeight="1" x14ac:dyDescent="0.25">
      <c r="A61" s="82" t="str">
        <f>'Cons Subsidies Accrual-Rounded'!$B$33</f>
        <v>Less: Assumed Capital or Member Project</v>
      </c>
      <c r="B61" s="121">
        <f>'Cons Subsidies Accrual-Rounded'!$J$33</f>
        <v>0</v>
      </c>
      <c r="C61" s="122"/>
      <c r="D61" s="100" t="str">
        <f>IF(ISERROR('Cons Subsidies Accrual-Rounded'!$J$33/'Cons Subsidies Accrual-Rounded'!$H$33),"HIDE ",IF('Cons Subsidies Accrual-Rounded'!$J$33/'Cons Subsidies Accrual-Rounded'!$H$33=0,"HIDE ",IF('Cons Subsidies Accrual-Rounded'!$J$33/'Cons Subsidies Accrual-Rounded'!$H$33&gt;1,"&gt; 100%",IF('Cons Subsidies Accrual-Rounded'!$J$33/'Cons Subsidies Accrual-Rounded'!$H$33&lt;-1,"&gt; (100%)",'Cons Subsidies Accrual-Rounded'!$J$33/'Cons Subsidies Accrual-Rounded'!$H$33))))</f>
        <v xml:space="preserve">HIDE </v>
      </c>
      <c r="E61" s="101"/>
      <c r="F61" s="89"/>
      <c r="J61" s="86" t="str">
        <f>IF(EXACT(A61,'Cons Subsidies Accrual-Rounded'!$B$33)=TRUE,IF(ISERROR('Cons Subsidies Accrual-Rounded'!$J$33/'Cons Subsidies Accrual-Rounded'!$H$33),"NO VAR",'Cons Subsidies Accrual-Rounded'!$J$33/'Cons Subsidies Accrual-Rounded'!$H$33))</f>
        <v>NO VAR</v>
      </c>
      <c r="K61" s="92" t="str">
        <f t="shared" si="4"/>
        <v>NO VAR</v>
      </c>
    </row>
    <row r="62" spans="1:11" s="78" customFormat="1" ht="30" hidden="1" customHeight="1" x14ac:dyDescent="0.25">
      <c r="A62" s="82" t="str">
        <f>'Cons Subsidies Accrual-Rounded'!$B$34</f>
        <v>General Transportation Account</v>
      </c>
      <c r="B62" s="121">
        <f>'Cons Subsidies Accrual-Rounded'!$J$34</f>
        <v>0</v>
      </c>
      <c r="C62" s="122"/>
      <c r="D62" s="100" t="str">
        <f>IF(ISERROR('Cons Subsidies Accrual-Rounded'!$J$34/'Cons Subsidies Accrual-Rounded'!$H$34),"HIDE ",IF('Cons Subsidies Accrual-Rounded'!$J$34/'Cons Subsidies Accrual-Rounded'!$H$34=0,"HIDE ",IF('Cons Subsidies Accrual-Rounded'!$J$34/'Cons Subsidies Accrual-Rounded'!$H$34&gt;1,"&gt; 100%",IF('Cons Subsidies Accrual-Rounded'!$J$34/'Cons Subsidies Accrual-Rounded'!$H$34&lt;-1,"&gt; (100%)",'Cons Subsidies Accrual-Rounded'!$J$34/'Cons Subsidies Accrual-Rounded'!$H$34))))</f>
        <v xml:space="preserve">HIDE </v>
      </c>
      <c r="E62" s="101"/>
      <c r="F62" s="89"/>
      <c r="J62" s="86" t="str">
        <f>IF(EXACT(A62,'Cons Subsidies Accrual-Rounded'!$B$34)=TRUE,IF(ISERROR('Cons Subsidies Accrual-Rounded'!$J$34/'Cons Subsidies Accrual-Rounded'!$H$34),"NO VAR",'Cons Subsidies Accrual-Rounded'!$J$34/'Cons Subsidies Accrual-Rounded'!$H$34))</f>
        <v>NO VAR</v>
      </c>
      <c r="K62" s="92" t="str">
        <f t="shared" si="4"/>
        <v>NO VAR</v>
      </c>
    </row>
    <row r="63" spans="1:11" s="78" customFormat="1" ht="30" hidden="1" customHeight="1" x14ac:dyDescent="0.25">
      <c r="A63" s="82" t="str">
        <f>'Cons Subsidies Accrual-Rounded'!$B$35</f>
        <v>Less: Transfer to Committed to Capital</v>
      </c>
      <c r="B63" s="121">
        <f>'Cons Subsidies Accrual-Rounded'!$J$35</f>
        <v>0</v>
      </c>
      <c r="C63" s="122"/>
      <c r="D63" s="100" t="str">
        <f>IF(ISERROR('Cons Subsidies Accrual-Rounded'!$J$35/'Cons Subsidies Accrual-Rounded'!$H$35),"HIDE ",IF('Cons Subsidies Accrual-Rounded'!$J$35/'Cons Subsidies Accrual-Rounded'!$H$35=0,"HIDE ",IF('Cons Subsidies Accrual-Rounded'!$J$35/'Cons Subsidies Accrual-Rounded'!$H$35&gt;1,"&gt; 100%",IF('Cons Subsidies Accrual-Rounded'!$J$35/'Cons Subsidies Accrual-Rounded'!$H$35&lt;-1,"&gt; (100%)",'Cons Subsidies Accrual-Rounded'!$J$35/'Cons Subsidies Accrual-Rounded'!$H$35))))</f>
        <v xml:space="preserve">HIDE </v>
      </c>
      <c r="E63" s="101"/>
      <c r="F63" s="89"/>
      <c r="J63" s="86" t="str">
        <f>IF(EXACT(A63,'Cons Subsidies Accrual-Rounded'!$B$35)=TRUE,IF(ISERROR('Cons Subsidies Accrual-Rounded'!$J$35/'Cons Subsidies Accrual-Rounded'!$H$35),"NO VAR",'Cons Subsidies Accrual-Rounded'!$J$35/'Cons Subsidies Accrual-Rounded'!$H$35))</f>
        <v>NO VAR</v>
      </c>
      <c r="K63" s="92" t="str">
        <f t="shared" si="4"/>
        <v>NO VAR</v>
      </c>
    </row>
    <row r="64" spans="1:11" s="78" customFormat="1" ht="30" hidden="1" customHeight="1" x14ac:dyDescent="0.25">
      <c r="A64" s="82" t="str">
        <f>'Cons Subsidies Accrual-Rounded'!$B$37</f>
        <v>Central Business District Tolling Program (CBDTP)</v>
      </c>
      <c r="B64" s="121">
        <f>'Cons Subsidies Accrual-Rounded'!$J$37</f>
        <v>0</v>
      </c>
      <c r="C64" s="122"/>
      <c r="D64" s="100" t="str">
        <f>IF(ISERROR('Cons Subsidies Accrual-Rounded'!$J$37/'Cons Subsidies Accrual-Rounded'!$H$37),"HIDE ",IF('Cons Subsidies Accrual-Rounded'!$J$37/'Cons Subsidies Accrual-Rounded'!$H$37=0,"HIDE ",IF('Cons Subsidies Accrual-Rounded'!$J$37/'Cons Subsidies Accrual-Rounded'!$H$37&gt;1,"&gt; 100%",IF('Cons Subsidies Accrual-Rounded'!$J$37/'Cons Subsidies Accrual-Rounded'!$H$37&lt;-1,"&gt; (100%)",'Cons Subsidies Accrual-Rounded'!$J$37/'Cons Subsidies Accrual-Rounded'!$H$37))))</f>
        <v xml:space="preserve">HIDE </v>
      </c>
      <c r="E64" s="101"/>
      <c r="F64" s="89"/>
      <c r="J64" s="86" t="str">
        <f>IF(EXACT(A64,'Cons Subsidies Accrual-Rounded'!$B$37)=TRUE,IF(ISERROR('Cons Subsidies Accrual-Rounded'!$J$37/'Cons Subsidies Accrual-Rounded'!$H$37),"NO VAR",'Cons Subsidies Accrual-Rounded'!$J$37/'Cons Subsidies Accrual-Rounded'!$H$37))</f>
        <v>NO VAR</v>
      </c>
      <c r="K64" s="92" t="str">
        <f t="shared" si="4"/>
        <v>NO VAR</v>
      </c>
    </row>
    <row r="65" spans="1:18" s="78" customFormat="1" ht="30" customHeight="1" x14ac:dyDescent="0.25">
      <c r="A65" s="82" t="str">
        <f>'Cons Subsidies Accrual-Rounded'!$B$38</f>
        <v>Real Property Transfer Tax Surcharge (Mansion)</v>
      </c>
      <c r="B65" s="121">
        <f>'Cons Subsidies Accrual-Rounded'!$J$38</f>
        <v>-56.022814359999998</v>
      </c>
      <c r="C65" s="122"/>
      <c r="D65" s="100">
        <f>IF(ISERROR('Cons Subsidies Accrual-Rounded'!$J$38/'Cons Subsidies Accrual-Rounded'!$H$38),"HIDE ",IF('Cons Subsidies Accrual-Rounded'!$J$38/'Cons Subsidies Accrual-Rounded'!$H$38=0,"HIDE ",IF('Cons Subsidies Accrual-Rounded'!$J$38/'Cons Subsidies Accrual-Rounded'!$H$38&gt;1,"&gt; 100%",IF('Cons Subsidies Accrual-Rounded'!$J$38/'Cons Subsidies Accrual-Rounded'!$H$38&lt;-1,"&gt; (100%)",'Cons Subsidies Accrual-Rounded'!$J$38/'Cons Subsidies Accrual-Rounded'!$H$38))))</f>
        <v>-0.4499854807052513</v>
      </c>
      <c r="E65" s="101"/>
      <c r="F65" s="89" t="s">
        <v>74</v>
      </c>
      <c r="J65" s="86">
        <f>IF(EXACT(A65,'Cons Subsidies Accrual-Rounded'!$B$38)=TRUE,IF(ISERROR('Cons Subsidies Accrual-Rounded'!$J$38/'Cons Subsidies Accrual-Rounded'!$H$38),"NO VAR",'Cons Subsidies Accrual-Rounded'!$J$38/'Cons Subsidies Accrual-Rounded'!$H$38))</f>
        <v>-0.4499854807052513</v>
      </c>
      <c r="K65" s="92" t="str">
        <f t="shared" si="4"/>
        <v>OK</v>
      </c>
    </row>
    <row r="66" spans="1:18" s="78" customFormat="1" ht="30" customHeight="1" x14ac:dyDescent="0.25">
      <c r="A66" s="82" t="str">
        <f>'Cons Subsidies Accrual-Rounded'!$B$39</f>
        <v>Internet Marketplace Tax</v>
      </c>
      <c r="B66" s="121">
        <f>'Cons Subsidies Accrual-Rounded'!$J$39</f>
        <v>-37.49974512555567</v>
      </c>
      <c r="C66" s="122"/>
      <c r="D66" s="100">
        <f>IF(ISERROR('Cons Subsidies Accrual-Rounded'!$J$39/'Cons Subsidies Accrual-Rounded'!$H$39),"HIDE ",IF('Cons Subsidies Accrual-Rounded'!$J$39/'Cons Subsidies Accrual-Rounded'!$H$39=0,"HIDE ",IF('Cons Subsidies Accrual-Rounded'!$J$39/'Cons Subsidies Accrual-Rounded'!$H$39&gt;1,"&gt; 100%",IF('Cons Subsidies Accrual-Rounded'!$J$39/'Cons Subsidies Accrual-Rounded'!$H$39&lt;-1,"&gt; (100%)",'Cons Subsidies Accrual-Rounded'!$J$39/'Cons Subsidies Accrual-Rounded'!$H$39))))</f>
        <v>-0.39822845966552212</v>
      </c>
      <c r="E66" s="101"/>
      <c r="F66" s="89" t="s">
        <v>74</v>
      </c>
      <c r="J66" s="86">
        <f>IF(EXACT(A66,'Cons Subsidies Accrual-Rounded'!$B$39)=TRUE,IF(ISERROR('Cons Subsidies Accrual-Rounded'!$J$39/'Cons Subsidies Accrual-Rounded'!$H$39),"NO VAR",'Cons Subsidies Accrual-Rounded'!$J$39/'Cons Subsidies Accrual-Rounded'!$H$39))</f>
        <v>-0.39822845966552212</v>
      </c>
      <c r="K66" s="92" t="str">
        <f t="shared" si="4"/>
        <v>OK</v>
      </c>
    </row>
    <row r="67" spans="1:18" s="78" customFormat="1" ht="30" hidden="1" customHeight="1" x14ac:dyDescent="0.25">
      <c r="A67" s="82" t="str">
        <f>'Cons Subsidies Accrual-Rounded'!$B$40</f>
        <v>Less: Transfer to CBDTP Capital Lockbox</v>
      </c>
      <c r="B67" s="121">
        <f>'Cons Subsidies Accrual-Rounded'!$J$40</f>
        <v>93.315321620000006</v>
      </c>
      <c r="C67" s="122"/>
      <c r="D67" s="100">
        <f>IF(ISERROR('Cons Subsidies Accrual-Rounded'!$J$40/'Cons Subsidies Accrual-Rounded'!$H$40),"HIDE ",IF('Cons Subsidies Accrual-Rounded'!$J$40/'Cons Subsidies Accrual-Rounded'!$H$40=0,"HIDE ",IF('Cons Subsidies Accrual-Rounded'!$J$40/'Cons Subsidies Accrual-Rounded'!$H$40&gt;1,"&gt; 100%",IF('Cons Subsidies Accrual-Rounded'!$J$40/'Cons Subsidies Accrual-Rounded'!$H$40&lt;-1,"&gt; (100%)",'Cons Subsidies Accrual-Rounded'!$J$40/'Cons Subsidies Accrual-Rounded'!$H$40))))</f>
        <v>-0.44429380473507085</v>
      </c>
      <c r="E67" s="101"/>
      <c r="F67" s="89"/>
      <c r="J67" s="86">
        <f>IF(EXACT(A67,'Cons Subsidies Accrual-Rounded'!$B$40)=TRUE,IF(ISERROR('Cons Subsidies Accrual-Rounded'!$J$40/'Cons Subsidies Accrual-Rounded'!$H$40),"NO VAR",'Cons Subsidies Accrual-Rounded'!$J$40/'Cons Subsidies Accrual-Rounded'!$H$40))</f>
        <v>-0.44429380473507085</v>
      </c>
      <c r="K67" s="92" t="str">
        <f t="shared" si="4"/>
        <v>OK</v>
      </c>
    </row>
    <row r="68" spans="1:18" s="78" customFormat="1" ht="30" customHeight="1" x14ac:dyDescent="0.25">
      <c r="A68" s="82" t="str">
        <f>'Cons Subsidies Accrual-Rounded'!$B$44</f>
        <v>State Operating Assistance</v>
      </c>
      <c r="B68" s="121">
        <f>'Cons Subsidies Accrual-Rounded'!$J$44</f>
        <v>-187.92400000000001</v>
      </c>
      <c r="C68" s="123"/>
      <c r="D68" s="100">
        <f>IF(ISERROR('Cons Subsidies Accrual-Rounded'!$J$44/'Cons Subsidies Accrual-Rounded'!$H$44),"HIDE ",IF('Cons Subsidies Accrual-Rounded'!$J$44/'Cons Subsidies Accrual-Rounded'!$H$44=0,"HIDE ",IF('Cons Subsidies Accrual-Rounded'!$J$44/'Cons Subsidies Accrual-Rounded'!$H$44&gt;1,"&gt; 100%",IF('Cons Subsidies Accrual-Rounded'!$J$44/'Cons Subsidies Accrual-Rounded'!$H$44&lt;-1,"&gt; (100%)",'Cons Subsidies Accrual-Rounded'!$J$44/'Cons Subsidies Accrual-Rounded'!$H$44))))</f>
        <v>-1</v>
      </c>
      <c r="E68" s="101"/>
      <c r="F68" s="90" t="s">
        <v>87</v>
      </c>
      <c r="J68" s="86">
        <f>IF(EXACT(A68,'Cons Subsidies Accrual-Rounded'!$B$44)=TRUE,IF(ISERROR('Cons Subsidies Accrual-Rounded'!$J$44/'Cons Subsidies Accrual-Rounded'!$H$44),"NO VAR",'Cons Subsidies Accrual-Rounded'!$J$44/'Cons Subsidies Accrual-Rounded'!$H$44))</f>
        <v>-1</v>
      </c>
      <c r="K68" s="92" t="str">
        <f t="shared" si="4"/>
        <v>OK</v>
      </c>
    </row>
    <row r="69" spans="1:18" s="78" customFormat="1" ht="30" customHeight="1" x14ac:dyDescent="0.25">
      <c r="A69" s="82" t="str">
        <f>'Cons Subsidies Accrual-Rounded'!$B$50</f>
        <v>New York City</v>
      </c>
      <c r="B69" s="121">
        <f>'Cons Subsidies Accrual-Rounded'!$J$50</f>
        <v>-1.872128</v>
      </c>
      <c r="C69" s="123"/>
      <c r="D69" s="100">
        <f>IF(ISERROR('Cons Subsidies Accrual-Rounded'!$J$44/'Cons Subsidies Accrual-Rounded'!$H$44),"HIDE ",IF('Cons Subsidies Accrual-Rounded'!$J$44/'Cons Subsidies Accrual-Rounded'!$H$44=0,"HIDE ",IF('Cons Subsidies Accrual-Rounded'!$J$44/'Cons Subsidies Accrual-Rounded'!$H$44&gt;1,"&gt; 100%",IF('Cons Subsidies Accrual-Rounded'!$J$44/'Cons Subsidies Accrual-Rounded'!$H$44&lt;-1,"&gt; (100%)",'Cons Subsidies Accrual-Rounded'!$J$44/'Cons Subsidies Accrual-Rounded'!$H$44))))</f>
        <v>-1</v>
      </c>
      <c r="E69" s="101"/>
      <c r="F69" s="90" t="s">
        <v>88</v>
      </c>
      <c r="J69" s="86">
        <f>IF(EXACT(A69,'Cons Subsidies Accrual-Rounded'!$B$50)=TRUE,IF(ISERROR('Cons Subsidies Accrual-Rounded'!$J$50/'Cons Subsidies Accrual-Rounded'!$H$50),"NO VAR",'Cons Subsidies Accrual-Rounded'!$J$50/'Cons Subsidies Accrual-Rounded'!$H$50))</f>
        <v>-1</v>
      </c>
      <c r="K69" s="92" t="str">
        <f t="shared" si="4"/>
        <v>OK</v>
      </c>
    </row>
    <row r="70" spans="1:18" s="78" customFormat="1" ht="30" customHeight="1" x14ac:dyDescent="0.25">
      <c r="A70" s="82" t="str">
        <f>'Cons Subsidies Accrual-Rounded'!$B$51</f>
        <v>Nassau County</v>
      </c>
      <c r="B70" s="121">
        <f>'Cons Subsidies Accrual-Rounded'!$J$51</f>
        <v>-11.583792000000001</v>
      </c>
      <c r="C70" s="123"/>
      <c r="D70" s="100">
        <f>IF(ISERROR('Cons Subsidies Accrual-Rounded'!$J$51/'Cons Subsidies Accrual-Rounded'!$H$51),"HIDE ",IF('Cons Subsidies Accrual-Rounded'!$J$51/'Cons Subsidies Accrual-Rounded'!$H$51=0,"HIDE ",IF('Cons Subsidies Accrual-Rounded'!$J$51/'Cons Subsidies Accrual-Rounded'!$H$51&gt;1,"&gt; 100%",IF('Cons Subsidies Accrual-Rounded'!$J$51/'Cons Subsidies Accrual-Rounded'!$H$51&lt;-1,"&gt; (100%)",'Cons Subsidies Accrual-Rounded'!$J$51/'Cons Subsidies Accrual-Rounded'!$H$51))))</f>
        <v>-1</v>
      </c>
      <c r="E70" s="101"/>
      <c r="F70" s="90" t="s">
        <v>88</v>
      </c>
      <c r="J70" s="86" t="b">
        <f>IF(EXACT(A75,'Cons Subsidies Accrual-Rounded'!$B$51)=TRUE,IF(ISERROR('Cons Subsidies Accrual-Rounded'!$J$51/'Cons Subsidies Accrual-Rounded'!$H$51),"NO VAR",'Cons Subsidies Accrual-Rounded'!$J$51/'Cons Subsidies Accrual-Rounded'!$H$51))</f>
        <v>0</v>
      </c>
      <c r="K70" s="92" t="str">
        <f>IF(J75="NO VAR","NO VAR",(IF(J75=FALSE,"INCORRECT LINE BEING PICKED UP","OK")))</f>
        <v>OK</v>
      </c>
    </row>
    <row r="71" spans="1:18" s="78" customFormat="1" ht="30" customHeight="1" x14ac:dyDescent="0.25">
      <c r="A71" s="82" t="str">
        <f>'Cons Subsidies Accrual-Rounded'!$B$52</f>
        <v>Suffolk County</v>
      </c>
      <c r="B71" s="121">
        <f>'Cons Subsidies Accrual-Rounded'!$J$52</f>
        <v>-7.5177639999999997</v>
      </c>
      <c r="C71" s="123"/>
      <c r="D71" s="100">
        <f>IF(ISERROR('Cons Subsidies Accrual-Rounded'!$J$52/'Cons Subsidies Accrual-Rounded'!$H$52),"HIDE ",IF('Cons Subsidies Accrual-Rounded'!$J$52/'Cons Subsidies Accrual-Rounded'!$H$52=0,"HIDE ",IF('Cons Subsidies Accrual-Rounded'!$J$52/'Cons Subsidies Accrual-Rounded'!$H$52&gt;1,"&gt; 100%",IF('Cons Subsidies Accrual-Rounded'!$J$52/'Cons Subsidies Accrual-Rounded'!$H$52&lt;-1,"&gt; (100%)",'Cons Subsidies Accrual-Rounded'!$J$52/'Cons Subsidies Accrual-Rounded'!$H$52))))</f>
        <v>-1</v>
      </c>
      <c r="E71" s="101"/>
      <c r="F71" s="90" t="s">
        <v>88</v>
      </c>
      <c r="J71" s="86">
        <f>IF(EXACT(A71,'Cons Subsidies Accrual-Rounded'!$B$52)=TRUE,IF(ISERROR('Cons Subsidies Accrual-Rounded'!$J$52/'Cons Subsidies Accrual-Rounded'!$H$52),"NO VAR",'Cons Subsidies Accrual-Rounded'!$J$52/'Cons Subsidies Accrual-Rounded'!$H$52))</f>
        <v>-1</v>
      </c>
      <c r="K71" s="92" t="str">
        <f t="shared" si="4"/>
        <v>OK</v>
      </c>
    </row>
    <row r="72" spans="1:18" s="78" customFormat="1" ht="30" customHeight="1" x14ac:dyDescent="0.25">
      <c r="A72" s="82" t="str">
        <f>'Cons Subsidies Accrual-Rounded'!$B$53</f>
        <v>Westchester County</v>
      </c>
      <c r="B72" s="121">
        <f>'Cons Subsidies Accrual-Rounded'!$J$53</f>
        <v>-7.3422520000000002</v>
      </c>
      <c r="C72" s="123"/>
      <c r="D72" s="100">
        <f>IF(ISERROR('Cons Subsidies Accrual-Rounded'!$J$53/'Cons Subsidies Accrual-Rounded'!$H$53),"HIDE ",IF('Cons Subsidies Accrual-Rounded'!$J$53/'Cons Subsidies Accrual-Rounded'!$H$53=0,"HIDE ",IF('Cons Subsidies Accrual-Rounded'!$J$53/'Cons Subsidies Accrual-Rounded'!$H$53&gt;1,"&gt; 100%",IF('Cons Subsidies Accrual-Rounded'!$J$53/'Cons Subsidies Accrual-Rounded'!$H$53&lt;-1,"&gt; (100%)",'Cons Subsidies Accrual-Rounded'!$J$53/'Cons Subsidies Accrual-Rounded'!$H$53))))</f>
        <v>-1</v>
      </c>
      <c r="E72" s="101"/>
      <c r="F72" s="90" t="s">
        <v>88</v>
      </c>
      <c r="J72" s="86">
        <f>IF(EXACT(A72,'Cons Subsidies Accrual-Rounded'!$B$53)=TRUE,IF(ISERROR('Cons Subsidies Accrual-Rounded'!$J$53/'Cons Subsidies Accrual-Rounded'!$H$53),"NO VAR",'Cons Subsidies Accrual-Rounded'!$J$53/'Cons Subsidies Accrual-Rounded'!$H$53))</f>
        <v>-1</v>
      </c>
      <c r="K72" s="92" t="str">
        <f t="shared" si="4"/>
        <v>OK</v>
      </c>
    </row>
    <row r="73" spans="1:18" s="78" customFormat="1" ht="30" customHeight="1" x14ac:dyDescent="0.25">
      <c r="A73" s="82" t="str">
        <f>'Cons Subsidies Accrual-Rounded'!$B$54</f>
        <v>Putnam County</v>
      </c>
      <c r="B73" s="121">
        <f>'Cons Subsidies Accrual-Rounded'!$J$54</f>
        <v>-0.380276</v>
      </c>
      <c r="C73" s="123"/>
      <c r="D73" s="100">
        <f>IF(ISERROR('Cons Subsidies Accrual-Rounded'!$J$54/'Cons Subsidies Accrual-Rounded'!$H$54),"HIDE ",IF('Cons Subsidies Accrual-Rounded'!$J$54/'Cons Subsidies Accrual-Rounded'!$H$54=0,"HIDE ",IF('Cons Subsidies Accrual-Rounded'!$J$54/'Cons Subsidies Accrual-Rounded'!$H$54&gt;1,"&gt; 100%",IF('Cons Subsidies Accrual-Rounded'!$J$54/'Cons Subsidies Accrual-Rounded'!$H$54&lt;-1,"&gt; (100%)",'Cons Subsidies Accrual-Rounded'!$J$54/'Cons Subsidies Accrual-Rounded'!$H$54))))</f>
        <v>-1</v>
      </c>
      <c r="E73" s="101"/>
      <c r="F73" s="90" t="s">
        <v>88</v>
      </c>
      <c r="J73" s="86">
        <f>IF(EXACT(A73,'Cons Subsidies Accrual-Rounded'!$B$54)=TRUE,IF(ISERROR('Cons Subsidies Accrual-Rounded'!$J$54/'Cons Subsidies Accrual-Rounded'!$H$54),"NO VAR",'Cons Subsidies Accrual-Rounded'!$J$54/'Cons Subsidies Accrual-Rounded'!$H$54))</f>
        <v>-1</v>
      </c>
      <c r="K73" s="92" t="str">
        <f t="shared" si="4"/>
        <v>OK</v>
      </c>
    </row>
    <row r="74" spans="1:18" ht="30" customHeight="1" x14ac:dyDescent="0.25">
      <c r="A74" s="82" t="str">
        <f>'Cons Subsidies Accrual-Rounded'!$B$55</f>
        <v>Dutchess County</v>
      </c>
      <c r="B74" s="121">
        <f>'Cons Subsidies Accrual-Rounded'!$J$55</f>
        <v>-0.380276</v>
      </c>
      <c r="C74" s="124"/>
      <c r="D74" s="100">
        <f>IF(ISERROR('Cons Subsidies Accrual-Rounded'!$J$55/'Cons Subsidies Accrual-Rounded'!$H$55),"HIDE ",IF('Cons Subsidies Accrual-Rounded'!$J$55/'Cons Subsidies Accrual-Rounded'!$H$55=0,"HIDE ",IF('Cons Subsidies Accrual-Rounded'!$J$55/'Cons Subsidies Accrual-Rounded'!$H$55&gt;1,"&gt; 100%",IF('Cons Subsidies Accrual-Rounded'!$J$55/'Cons Subsidies Accrual-Rounded'!$H$55&lt;-1,"&gt; (100%)",'Cons Subsidies Accrual-Rounded'!$J$55/'Cons Subsidies Accrual-Rounded'!$H$55))))</f>
        <v>-1</v>
      </c>
      <c r="E74" s="2"/>
      <c r="F74" s="90" t="s">
        <v>88</v>
      </c>
      <c r="J74" s="86">
        <f>IF(EXACT(A74,'Cons Subsidies Accrual-Rounded'!$B$55)=TRUE,IF(ISERROR('Cons Subsidies Accrual-Rounded'!$J$55/'Cons Subsidies Accrual-Rounded'!$H$55),"NO VAR",'Cons Subsidies Accrual-Rounded'!$J$55/'Cons Subsidies Accrual-Rounded'!$H$55))</f>
        <v>-1</v>
      </c>
      <c r="K74" s="92" t="str">
        <f t="shared" si="4"/>
        <v>OK</v>
      </c>
    </row>
    <row r="75" spans="1:18" ht="30" customHeight="1" x14ac:dyDescent="0.25">
      <c r="A75" s="82" t="str">
        <f>'Cons Subsidies Accrual-Rounded'!$B$56</f>
        <v>Orange County</v>
      </c>
      <c r="B75" s="121">
        <f>'Cons Subsidies Accrual-Rounded'!$J$56</f>
        <v>-0.14626</v>
      </c>
      <c r="C75" s="124"/>
      <c r="D75" s="100">
        <f>IF(ISERROR('Cons Subsidies Accrual-Rounded'!$J$56/'Cons Subsidies Accrual-Rounded'!$H$56),"HIDE ",IF('Cons Subsidies Accrual-Rounded'!$J$56/'Cons Subsidies Accrual-Rounded'!$H$56=0,"HIDE ",IF('Cons Subsidies Accrual-Rounded'!$J$56/'Cons Subsidies Accrual-Rounded'!$H$56&gt;1,"&gt; 100%",IF('Cons Subsidies Accrual-Rounded'!$J$56/'Cons Subsidies Accrual-Rounded'!$H$56&lt;-1,"&gt; (100%)",'Cons Subsidies Accrual-Rounded'!$J$56/'Cons Subsidies Accrual-Rounded'!$H$56))))</f>
        <v>-1</v>
      </c>
      <c r="E75" s="2"/>
      <c r="F75" s="90" t="s">
        <v>88</v>
      </c>
      <c r="J75" s="86">
        <f>IF(EXACT(A75,'Cons Subsidies Accrual-Rounded'!$B$56)=TRUE,IF(ISERROR('Cons Subsidies Accrual-Rounded'!$J$56/'Cons Subsidies Accrual-Rounded'!$H$56),"NO VAR",'Cons Subsidies Accrual-Rounded'!$J$56/'Cons Subsidies Accrual-Rounded'!$H$56))</f>
        <v>-1</v>
      </c>
      <c r="K75" s="92" t="str">
        <f t="shared" si="4"/>
        <v>OK</v>
      </c>
    </row>
    <row r="76" spans="1:18" ht="30" customHeight="1" x14ac:dyDescent="0.25">
      <c r="A76" s="82" t="str">
        <f>'Cons Subsidies Accrual-Rounded'!$B$57</f>
        <v>Rockland County</v>
      </c>
      <c r="B76" s="121">
        <f>'Cons Subsidies Accrual-Rounded'!$J$57</f>
        <v>-2.9252E-2</v>
      </c>
      <c r="C76" s="124"/>
      <c r="D76" s="100">
        <f>IF(ISERROR('Cons Subsidies Accrual-Rounded'!$J$57/'Cons Subsidies Accrual-Rounded'!$H$57),"HIDE ",IF('Cons Subsidies Accrual-Rounded'!$J$57/'Cons Subsidies Accrual-Rounded'!$H$57=0,"HIDE ",IF('Cons Subsidies Accrual-Rounded'!$J$57/'Cons Subsidies Accrual-Rounded'!$H$57&gt;1,"&gt; 100%",IF('Cons Subsidies Accrual-Rounded'!$J$57/'Cons Subsidies Accrual-Rounded'!$H$57&lt;-1,"&gt; (100%)",'Cons Subsidies Accrual-Rounded'!$J$57/'Cons Subsidies Accrual-Rounded'!$H$57))))</f>
        <v>-1</v>
      </c>
      <c r="E76" s="2"/>
      <c r="F76" s="90" t="s">
        <v>88</v>
      </c>
      <c r="J76" s="86">
        <f>IF(EXACT(A76,'Cons Subsidies Accrual-Rounded'!$B$57)=TRUE,IF(ISERROR('Cons Subsidies Accrual-Rounded'!$J$57/'Cons Subsidies Accrual-Rounded'!$H$57),"NO VAR",'Cons Subsidies Accrual-Rounded'!$J$57/'Cons Subsidies Accrual-Rounded'!$H$57))</f>
        <v>-1</v>
      </c>
      <c r="K76" s="92" t="str">
        <f t="shared" si="4"/>
        <v>OK</v>
      </c>
    </row>
    <row r="77" spans="1:18" ht="30" hidden="1" customHeight="1" x14ac:dyDescent="0.25">
      <c r="A77" s="82" t="str">
        <f>'Cons Subsidies Accrual-Rounded'!$B$58</f>
        <v>Station Maintenance</v>
      </c>
      <c r="B77" s="121">
        <f>'Cons Subsidies Accrual-Rounded'!$J$58</f>
        <v>-0.28862723605568874</v>
      </c>
      <c r="C77" s="124"/>
      <c r="D77" s="100">
        <f>IF(ISERROR('Cons Subsidies Accrual-Rounded'!$J$58/'Cons Subsidies Accrual-Rounded'!$H$58),"HIDE ",IF('Cons Subsidies Accrual-Rounded'!$J$58/'Cons Subsidies Accrual-Rounded'!$H$58=0,"HIDE ",IF('Cons Subsidies Accrual-Rounded'!$J$58/'Cons Subsidies Accrual-Rounded'!$H$58&gt;1,"&gt; 100%",IF('Cons Subsidies Accrual-Rounded'!$J$58/'Cons Subsidies Accrual-Rounded'!$H$58&lt;-1,"&gt; (100%)",'Cons Subsidies Accrual-Rounded'!$J$58/'Cons Subsidies Accrual-Rounded'!$H$58))))</f>
        <v>-5.0145376575089669E-3</v>
      </c>
      <c r="E77" s="2"/>
      <c r="F77" s="90"/>
      <c r="J77" s="86">
        <f>IF(EXACT(A77,'Cons Subsidies Accrual-Rounded'!$B$58)=TRUE,IF(ISERROR('Cons Subsidies Accrual-Rounded'!$J$58/'Cons Subsidies Accrual-Rounded'!$H$58),"NO VAR",'Cons Subsidies Accrual-Rounded'!$J$58/'Cons Subsidies Accrual-Rounded'!$H$58))</f>
        <v>-5.0145376575089669E-3</v>
      </c>
      <c r="K77" s="92" t="str">
        <f t="shared" si="4"/>
        <v>OK</v>
      </c>
    </row>
    <row r="78" spans="1:18" ht="30" customHeight="1" x14ac:dyDescent="0.25">
      <c r="A78" s="82" t="str">
        <f>'Cons Subsidies Accrual-Rounded'!$B$64</f>
        <v>City Subsidy for MTA Bus Company</v>
      </c>
      <c r="B78" s="121">
        <f>'Cons Subsidies Accrual-Rounded'!$J$64</f>
        <v>-7.6122987684310885</v>
      </c>
      <c r="C78" s="123"/>
      <c r="D78" s="100">
        <f>IF(ISERROR('Cons Subsidies Accrual-Rounded'!$J$64/'Cons Subsidies Accrual-Rounded'!$H$64),"HIDE ",IF('Cons Subsidies Accrual-Rounded'!$J$64/'Cons Subsidies Accrual-Rounded'!$H$64=0,"HIDE ",IF('Cons Subsidies Accrual-Rounded'!$J$64/'Cons Subsidies Accrual-Rounded'!$H$64&gt;1,"&gt; 100%",IF('Cons Subsidies Accrual-Rounded'!$J$64/'Cons Subsidies Accrual-Rounded'!$H$64&lt;-1,"&gt; (100%)",'Cons Subsidies Accrual-Rounded'!$J$64/'Cons Subsidies Accrual-Rounded'!$H$64))))</f>
        <v>-4.013892665517399E-2</v>
      </c>
      <c r="E78" s="101"/>
      <c r="F78" s="90" t="s">
        <v>74</v>
      </c>
      <c r="G78" s="78"/>
      <c r="H78" s="78"/>
      <c r="I78" s="78"/>
      <c r="J78" s="86">
        <f>IF(EXACT(A78,'Cons Subsidies Accrual-Rounded'!$B$64)=TRUE,IF(ISERROR('Cons Subsidies Accrual-Rounded'!$J$64/'Cons Subsidies Accrual-Rounded'!$H$64),"NO VAR",'Cons Subsidies Accrual-Rounded'!$J$64/'Cons Subsidies Accrual-Rounded'!$H$64))</f>
        <v>-4.013892665517399E-2</v>
      </c>
      <c r="K78" s="92" t="str">
        <f t="shared" si="4"/>
        <v>OK</v>
      </c>
      <c r="L78" s="78"/>
      <c r="M78" s="78"/>
      <c r="N78" s="78"/>
      <c r="O78" s="78"/>
      <c r="P78" s="78"/>
      <c r="Q78" s="78"/>
      <c r="R78" s="78"/>
    </row>
    <row r="79" spans="1:18" ht="30" customHeight="1" x14ac:dyDescent="0.25">
      <c r="A79" s="82" t="str">
        <f>'Cons Subsidies Accrual-Rounded'!$B$65</f>
        <v>City Subsidy for Staten Island Railway</v>
      </c>
      <c r="B79" s="121">
        <f>'Cons Subsidies Accrual-Rounded'!$J$65</f>
        <v>-2.025852630342051E-2</v>
      </c>
      <c r="C79" s="123"/>
      <c r="D79" s="100">
        <f>IF(ISERROR('Cons Subsidies Accrual-Rounded'!$J$65/'Cons Subsidies Accrual-Rounded'!$H$65),"HIDE ",IF('Cons Subsidies Accrual-Rounded'!$J$65/'Cons Subsidies Accrual-Rounded'!$H$65=0,"HIDE ",IF('Cons Subsidies Accrual-Rounded'!$J$65/'Cons Subsidies Accrual-Rounded'!$H$65&gt;1,"&gt; 100%",IF('Cons Subsidies Accrual-Rounded'!$J$65/'Cons Subsidies Accrual-Rounded'!$H$65&lt;-1,"&gt; (100%)",'Cons Subsidies Accrual-Rounded'!$J$65/'Cons Subsidies Accrual-Rounded'!$H$65))))</f>
        <v>-1.3921518171540735E-3</v>
      </c>
      <c r="E79" s="101"/>
      <c r="F79" s="90" t="s">
        <v>74</v>
      </c>
      <c r="G79" s="78"/>
      <c r="H79" s="78"/>
      <c r="I79" s="78"/>
      <c r="J79" s="86">
        <f>IF(EXACT(A79,'Cons Subsidies Accrual-Rounded'!$B$65)=TRUE,IF(ISERROR('Cons Subsidies Accrual-Rounded'!$J$65/'Cons Subsidies Accrual-Rounded'!$H$65),"NO VAR",'Cons Subsidies Accrual-Rounded'!$J$65/'Cons Subsidies Accrual-Rounded'!$H$65))</f>
        <v>-1.3921518171540735E-3</v>
      </c>
      <c r="K79" s="92" t="str">
        <f t="shared" si="4"/>
        <v>OK</v>
      </c>
      <c r="L79" s="78"/>
      <c r="M79" s="78"/>
      <c r="N79" s="78"/>
      <c r="O79" s="78"/>
      <c r="P79" s="78"/>
      <c r="Q79" s="78"/>
      <c r="R79" s="78"/>
    </row>
    <row r="80" spans="1:18" ht="30" customHeight="1" x14ac:dyDescent="0.25">
      <c r="A80" s="82" t="str">
        <f>'Cons Subsidies Accrual-Rounded'!$B$66</f>
        <v>CDOT Subsidy for Metro-North Railroad</v>
      </c>
      <c r="B80" s="121">
        <f>'Cons Subsidies Accrual-Rounded'!$J$66</f>
        <v>-1.0116262840707861</v>
      </c>
      <c r="C80" s="123"/>
      <c r="D80" s="100">
        <f>IF(ISERROR('Cons Subsidies Accrual-Rounded'!$J$66/'Cons Subsidies Accrual-Rounded'!$H$66),"HIDE ",IF('Cons Subsidies Accrual-Rounded'!$J$66/'Cons Subsidies Accrual-Rounded'!$H$66=0,"HIDE ",IF('Cons Subsidies Accrual-Rounded'!$J$66/'Cons Subsidies Accrual-Rounded'!$H$66&gt;1,"&gt; 100%",IF('Cons Subsidies Accrual-Rounded'!$J$66/'Cons Subsidies Accrual-Rounded'!$H$66&lt;-1,"&gt; (100%)",'Cons Subsidies Accrual-Rounded'!$J$66/'Cons Subsidies Accrual-Rounded'!$H$66))))</f>
        <v>-1.9482702097725287E-2</v>
      </c>
      <c r="E80" s="101"/>
      <c r="F80" s="90" t="s">
        <v>74</v>
      </c>
      <c r="G80" s="78"/>
      <c r="H80" s="78"/>
      <c r="I80" s="78"/>
      <c r="J80" s="86">
        <f>IF(EXACT(A80,'Cons Subsidies Accrual-Rounded'!$B$66)=TRUE,IF(ISERROR('Cons Subsidies Accrual-Rounded'!$J$66/'Cons Subsidies Accrual-Rounded'!$H$66),"NO VAR",'Cons Subsidies Accrual-Rounded'!$J$66/'Cons Subsidies Accrual-Rounded'!$H$66))</f>
        <v>-1.9482702097725287E-2</v>
      </c>
      <c r="K80" s="92" t="str">
        <f t="shared" si="4"/>
        <v>OK</v>
      </c>
      <c r="L80" s="78"/>
      <c r="M80" s="78"/>
      <c r="N80" s="78"/>
      <c r="O80" s="78"/>
      <c r="P80" s="78"/>
      <c r="Q80" s="78"/>
      <c r="R80" s="78"/>
    </row>
    <row r="81" spans="1:18" ht="29.25" customHeight="1" x14ac:dyDescent="0.25">
      <c r="A81" s="82" t="str">
        <f>'Cons Subsidies Accrual-Rounded'!$B$72</f>
        <v>B&amp;T Operating Surplus Transfer</v>
      </c>
      <c r="B81" s="121">
        <f>'Cons Subsidies Accrual-Rounded'!$J$72</f>
        <v>-126.58728233046976</v>
      </c>
      <c r="C81" s="123"/>
      <c r="D81" s="100">
        <f>IF(ISERROR('Cons Subsidies Accrual-Rounded'!$J$72/'Cons Subsidies Accrual-Rounded'!$H$72),"HIDE ",IF('Cons Subsidies Accrual-Rounded'!$J$72/'Cons Subsidies Accrual-Rounded'!$H$72=0,"HIDE ",IF('Cons Subsidies Accrual-Rounded'!$J$72/'Cons Subsidies Accrual-Rounded'!$H$72&gt;1,"&gt; 100%",IF('Cons Subsidies Accrual-Rounded'!$J$72/'Cons Subsidies Accrual-Rounded'!$H$72&lt;-1,"&gt; (100%)",'Cons Subsidies Accrual-Rounded'!$J$72/'Cons Subsidies Accrual-Rounded'!$H$72))))</f>
        <v>-0.5689538776460149</v>
      </c>
      <c r="E81" s="101"/>
      <c r="F81" s="90" t="s">
        <v>74</v>
      </c>
      <c r="G81" s="78"/>
      <c r="H81" s="78"/>
      <c r="I81" s="78"/>
      <c r="J81" s="86">
        <f>IF(EXACT(A81,'Cons Subsidies Accrual-Rounded'!$B$72)=TRUE,IF(ISERROR('Cons Subsidies Accrual-Rounded'!$J$72/'Cons Subsidies Accrual-Rounded'!$H$72),"NO VAR",'Cons Subsidies Accrual-Rounded'!$J$72/'Cons Subsidies Accrual-Rounded'!$H$72))</f>
        <v>-0.5689538776460149</v>
      </c>
      <c r="K81" s="92" t="str">
        <f t="shared" si="4"/>
        <v>OK</v>
      </c>
      <c r="L81" s="78"/>
      <c r="M81" s="78"/>
      <c r="N81" s="78"/>
      <c r="O81" s="78"/>
      <c r="P81" s="78"/>
      <c r="Q81" s="78"/>
      <c r="R81" s="78"/>
    </row>
    <row r="82" spans="1:18" ht="6" customHeight="1" thickBot="1" x14ac:dyDescent="0.3">
      <c r="A82" s="97"/>
      <c r="B82" s="151"/>
      <c r="C82" s="152"/>
      <c r="D82" s="104"/>
      <c r="E82" s="105"/>
      <c r="F82" s="99"/>
    </row>
  </sheetData>
  <mergeCells count="21">
    <mergeCell ref="A6:F6"/>
    <mergeCell ref="A45:F45"/>
    <mergeCell ref="B11:C11"/>
    <mergeCell ref="D11:E11"/>
    <mergeCell ref="A7:F7"/>
    <mergeCell ref="A9:A10"/>
    <mergeCell ref="B9:C10"/>
    <mergeCell ref="D9:E10"/>
    <mergeCell ref="F9:F10"/>
    <mergeCell ref="F27:F29"/>
    <mergeCell ref="A1:F1"/>
    <mergeCell ref="A4:F4"/>
    <mergeCell ref="A2:F2"/>
    <mergeCell ref="A3:F3"/>
    <mergeCell ref="A5:F5"/>
    <mergeCell ref="A47:A48"/>
    <mergeCell ref="B47:C48"/>
    <mergeCell ref="D47:E48"/>
    <mergeCell ref="F47:F48"/>
    <mergeCell ref="B49:C49"/>
    <mergeCell ref="D49:E49"/>
  </mergeCells>
  <conditionalFormatting sqref="A9:B9 D9 A10">
    <cfRule type="cellIs" dxfId="3091" priority="2648" operator="equal">
      <formula>"Hide No Variance"</formula>
    </cfRule>
  </conditionalFormatting>
  <conditionalFormatting sqref="B12:B18 B50:B56">
    <cfRule type="cellIs" dxfId="3090" priority="2646" operator="equal">
      <formula>"HIDE "</formula>
    </cfRule>
  </conditionalFormatting>
  <conditionalFormatting sqref="J44 J11:K21 J50:K59">
    <cfRule type="cellIs" dxfId="3089" priority="2645" operator="equal">
      <formula>"NO VAR"</formula>
    </cfRule>
  </conditionalFormatting>
  <conditionalFormatting sqref="J12:K21 J50:K59">
    <cfRule type="cellIs" dxfId="3088" priority="2644" operator="equal">
      <formula>"HIDE-NO VAR"</formula>
    </cfRule>
  </conditionalFormatting>
  <conditionalFormatting sqref="J12:K21 J50:K59">
    <cfRule type="cellIs" dxfId="3087" priority="2642" operator="equal">
      <formula>"ERROR "</formula>
    </cfRule>
  </conditionalFormatting>
  <conditionalFormatting sqref="J13">
    <cfRule type="cellIs" dxfId="3086" priority="2641" operator="equal">
      <formula>"NO VAR"</formula>
    </cfRule>
  </conditionalFormatting>
  <conditionalFormatting sqref="J13">
    <cfRule type="cellIs" dxfId="3085" priority="2639" operator="equal">
      <formula>"NO VAR"</formula>
    </cfRule>
  </conditionalFormatting>
  <conditionalFormatting sqref="J12">
    <cfRule type="cellIs" dxfId="3084" priority="2634" operator="equal">
      <formula>"HIDE-NO VAR"</formula>
    </cfRule>
  </conditionalFormatting>
  <conditionalFormatting sqref="J12">
    <cfRule type="cellIs" dxfId="3083" priority="2633" operator="equal">
      <formula>"NO VAR"</formula>
    </cfRule>
  </conditionalFormatting>
  <conditionalFormatting sqref="J12">
    <cfRule type="cellIs" dxfId="3082" priority="2632" operator="equal">
      <formula>"NO VAR"</formula>
    </cfRule>
  </conditionalFormatting>
  <conditionalFormatting sqref="J12">
    <cfRule type="cellIs" dxfId="3081" priority="2628" operator="equal">
      <formula>"HIDE-NO VAR"</formula>
    </cfRule>
  </conditionalFormatting>
  <conditionalFormatting sqref="J12">
    <cfRule type="cellIs" dxfId="3080" priority="2627" operator="equal">
      <formula>"NO VAR"</formula>
    </cfRule>
  </conditionalFormatting>
  <conditionalFormatting sqref="J12">
    <cfRule type="cellIs" dxfId="3079" priority="2626" operator="equal">
      <formula>"NO VAR"</formula>
    </cfRule>
  </conditionalFormatting>
  <conditionalFormatting sqref="J12">
    <cfRule type="cellIs" dxfId="3078" priority="2625" operator="equal">
      <formula>"HIDE-NO VAR"</formula>
    </cfRule>
  </conditionalFormatting>
  <conditionalFormatting sqref="J12">
    <cfRule type="cellIs" dxfId="3077" priority="2624" operator="equal">
      <formula>"NO VAR"</formula>
    </cfRule>
  </conditionalFormatting>
  <conditionalFormatting sqref="J12">
    <cfRule type="cellIs" dxfId="3076" priority="2623" operator="equal">
      <formula>"NO VAR"</formula>
    </cfRule>
  </conditionalFormatting>
  <conditionalFormatting sqref="J13">
    <cfRule type="cellIs" dxfId="3075" priority="2610" operator="equal">
      <formula>"HIDE-NO VAR"</formula>
    </cfRule>
  </conditionalFormatting>
  <conditionalFormatting sqref="J13">
    <cfRule type="cellIs" dxfId="3074" priority="2609" operator="equal">
      <formula>"HIDE-NO VAR"</formula>
    </cfRule>
  </conditionalFormatting>
  <conditionalFormatting sqref="J13">
    <cfRule type="cellIs" dxfId="3073" priority="2608" operator="equal">
      <formula>"NO VAR"</formula>
    </cfRule>
  </conditionalFormatting>
  <conditionalFormatting sqref="J13">
    <cfRule type="cellIs" dxfId="3072" priority="2607" operator="equal">
      <formula>"HIDE-NO VAR"</formula>
    </cfRule>
  </conditionalFormatting>
  <conditionalFormatting sqref="J13">
    <cfRule type="cellIs" dxfId="3071" priority="2606" operator="equal">
      <formula>"NO VAR"</formula>
    </cfRule>
  </conditionalFormatting>
  <conditionalFormatting sqref="J13">
    <cfRule type="cellIs" dxfId="3070" priority="2605" operator="equal">
      <formula>"HIDE-NO VAR"</formula>
    </cfRule>
  </conditionalFormatting>
  <conditionalFormatting sqref="J13">
    <cfRule type="cellIs" dxfId="3069" priority="2604" operator="equal">
      <formula>"NO VAR"</formula>
    </cfRule>
  </conditionalFormatting>
  <conditionalFormatting sqref="J13">
    <cfRule type="cellIs" dxfId="3068" priority="2603" operator="equal">
      <formula>"NO VAR"</formula>
    </cfRule>
  </conditionalFormatting>
  <conditionalFormatting sqref="K13">
    <cfRule type="cellIs" dxfId="3067" priority="2592" operator="equal">
      <formula>"HIDE-NO VAR"</formula>
    </cfRule>
  </conditionalFormatting>
  <conditionalFormatting sqref="K13">
    <cfRule type="cellIs" dxfId="3066" priority="2589" operator="equal">
      <formula>"NO VAR"</formula>
    </cfRule>
  </conditionalFormatting>
  <conditionalFormatting sqref="K13">
    <cfRule type="cellIs" dxfId="3065" priority="2587" operator="equal">
      <formula>"NO VAR"</formula>
    </cfRule>
  </conditionalFormatting>
  <conditionalFormatting sqref="K12">
    <cfRule type="cellIs" dxfId="3064" priority="2582" operator="equal">
      <formula>"HIDE-NO VAR"</formula>
    </cfRule>
  </conditionalFormatting>
  <conditionalFormatting sqref="K12">
    <cfRule type="cellIs" dxfId="3063" priority="2581" operator="equal">
      <formula>"NO VAR"</formula>
    </cfRule>
  </conditionalFormatting>
  <conditionalFormatting sqref="K12">
    <cfRule type="cellIs" dxfId="3062" priority="2580" operator="equal">
      <formula>"NO VAR"</formula>
    </cfRule>
  </conditionalFormatting>
  <conditionalFormatting sqref="K12">
    <cfRule type="cellIs" dxfId="3061" priority="2576" operator="equal">
      <formula>"HIDE-NO VAR"</formula>
    </cfRule>
  </conditionalFormatting>
  <conditionalFormatting sqref="K12">
    <cfRule type="cellIs" dxfId="3060" priority="2575" operator="equal">
      <formula>"NO VAR"</formula>
    </cfRule>
  </conditionalFormatting>
  <conditionalFormatting sqref="K12">
    <cfRule type="cellIs" dxfId="3059" priority="2574" operator="equal">
      <formula>"NO VAR"</formula>
    </cfRule>
  </conditionalFormatting>
  <conditionalFormatting sqref="K12">
    <cfRule type="cellIs" dxfId="3058" priority="2573" operator="equal">
      <formula>"HIDE-NO VAR"</formula>
    </cfRule>
  </conditionalFormatting>
  <conditionalFormatting sqref="K12">
    <cfRule type="cellIs" dxfId="3057" priority="2572" operator="equal">
      <formula>"NO VAR"</formula>
    </cfRule>
  </conditionalFormatting>
  <conditionalFormatting sqref="K12">
    <cfRule type="cellIs" dxfId="3056" priority="2571" operator="equal">
      <formula>"NO VAR"</formula>
    </cfRule>
  </conditionalFormatting>
  <conditionalFormatting sqref="K13">
    <cfRule type="cellIs" dxfId="3055" priority="2558" operator="equal">
      <formula>"HIDE-NO VAR"</formula>
    </cfRule>
  </conditionalFormatting>
  <conditionalFormatting sqref="K13">
    <cfRule type="cellIs" dxfId="3054" priority="2557" operator="equal">
      <formula>"HIDE-NO VAR"</formula>
    </cfRule>
  </conditionalFormatting>
  <conditionalFormatting sqref="K13">
    <cfRule type="cellIs" dxfId="3053" priority="2556" operator="equal">
      <formula>"NO VAR"</formula>
    </cfRule>
  </conditionalFormatting>
  <conditionalFormatting sqref="K13">
    <cfRule type="cellIs" dxfId="3052" priority="2555" operator="equal">
      <formula>"HIDE-NO VAR"</formula>
    </cfRule>
  </conditionalFormatting>
  <conditionalFormatting sqref="K13">
    <cfRule type="cellIs" dxfId="3051" priority="2554" operator="equal">
      <formula>"NO VAR"</formula>
    </cfRule>
  </conditionalFormatting>
  <conditionalFormatting sqref="K13">
    <cfRule type="cellIs" dxfId="3050" priority="2553" operator="equal">
      <formula>"HIDE-NO VAR"</formula>
    </cfRule>
  </conditionalFormatting>
  <conditionalFormatting sqref="K13">
    <cfRule type="cellIs" dxfId="3049" priority="2552" operator="equal">
      <formula>"NO VAR"</formula>
    </cfRule>
  </conditionalFormatting>
  <conditionalFormatting sqref="K13">
    <cfRule type="cellIs" dxfId="3048" priority="2551" operator="equal">
      <formula>"NO VAR"</formula>
    </cfRule>
  </conditionalFormatting>
  <conditionalFormatting sqref="K12:K21 K50:K59">
    <cfRule type="cellIs" dxfId="3047" priority="2532" operator="equal">
      <formula>"INCORRECT LINE BEING PICKED UP"</formula>
    </cfRule>
  </conditionalFormatting>
  <conditionalFormatting sqref="B19:B20">
    <cfRule type="cellIs" dxfId="3046" priority="2453" operator="equal">
      <formula>"HIDE "</formula>
    </cfRule>
  </conditionalFormatting>
  <conditionalFormatting sqref="B81">
    <cfRule type="cellIs" dxfId="3045" priority="239" operator="equal">
      <formula>"HIDE "</formula>
    </cfRule>
  </conditionalFormatting>
  <conditionalFormatting sqref="D12:D24 D50:D62 D26:D44 D64:D81">
    <cfRule type="cellIs" dxfId="3044" priority="238" operator="equal">
      <formula>"HIDE "</formula>
    </cfRule>
  </conditionalFormatting>
  <conditionalFormatting sqref="B22:B24 E22:E24">
    <cfRule type="cellIs" dxfId="3043" priority="2450" operator="equal">
      <formula>"HIDE "</formula>
    </cfRule>
  </conditionalFormatting>
  <conditionalFormatting sqref="J22:J24">
    <cfRule type="cellIs" dxfId="3042" priority="2448" operator="equal">
      <formula>"NO VAR"</formula>
    </cfRule>
  </conditionalFormatting>
  <conditionalFormatting sqref="J22:J24">
    <cfRule type="cellIs" dxfId="3041" priority="2447" operator="equal">
      <formula>"HIDE-NO VAR"</formula>
    </cfRule>
  </conditionalFormatting>
  <conditionalFormatting sqref="J22:J24">
    <cfRule type="cellIs" dxfId="3040" priority="2446" operator="equal">
      <formula>"ERROR "</formula>
    </cfRule>
  </conditionalFormatting>
  <conditionalFormatting sqref="J22:J24">
    <cfRule type="cellIs" dxfId="3039" priority="2445" operator="equal">
      <formula>"HIDE-NO VAR"</formula>
    </cfRule>
  </conditionalFormatting>
  <conditionalFormatting sqref="J22:J24">
    <cfRule type="cellIs" dxfId="3038" priority="2444" operator="equal">
      <formula>"HIDE-NO VAR"</formula>
    </cfRule>
  </conditionalFormatting>
  <conditionalFormatting sqref="J22:J24">
    <cfRule type="cellIs" dxfId="3037" priority="2443" operator="equal">
      <formula>"NO VAR"</formula>
    </cfRule>
  </conditionalFormatting>
  <conditionalFormatting sqref="J22:J24">
    <cfRule type="cellIs" dxfId="3036" priority="2442" operator="equal">
      <formula>"HIDE-NO VAR"</formula>
    </cfRule>
  </conditionalFormatting>
  <conditionalFormatting sqref="J22:J24">
    <cfRule type="cellIs" dxfId="3035" priority="2441" operator="equal">
      <formula>"NO VAR"</formula>
    </cfRule>
  </conditionalFormatting>
  <conditionalFormatting sqref="J22:J24">
    <cfRule type="cellIs" dxfId="3034" priority="2440" operator="equal">
      <formula>"HIDE-NO VAR"</formula>
    </cfRule>
  </conditionalFormatting>
  <conditionalFormatting sqref="J22:J24">
    <cfRule type="cellIs" dxfId="3033" priority="2439" operator="equal">
      <formula>"NO VAR"</formula>
    </cfRule>
  </conditionalFormatting>
  <conditionalFormatting sqref="J22:J24">
    <cfRule type="cellIs" dxfId="3032" priority="2438" operator="equal">
      <formula>"NO VAR"</formula>
    </cfRule>
  </conditionalFormatting>
  <conditionalFormatting sqref="J22:J24">
    <cfRule type="cellIs" dxfId="3031" priority="2437" operator="equal">
      <formula>"HIDE-NO VAR"</formula>
    </cfRule>
  </conditionalFormatting>
  <conditionalFormatting sqref="J22:J24">
    <cfRule type="cellIs" dxfId="3030" priority="2436" operator="equal">
      <formula>"NO VAR"</formula>
    </cfRule>
  </conditionalFormatting>
  <conditionalFormatting sqref="J22:J24">
    <cfRule type="cellIs" dxfId="3029" priority="2435" operator="equal">
      <formula>"NO VAR"</formula>
    </cfRule>
  </conditionalFormatting>
  <conditionalFormatting sqref="J22:J24">
    <cfRule type="cellIs" dxfId="3028" priority="2434" operator="equal">
      <formula>"HIDE-NO VAR"</formula>
    </cfRule>
  </conditionalFormatting>
  <conditionalFormatting sqref="J22:J24">
    <cfRule type="cellIs" dxfId="3027" priority="2433" operator="equal">
      <formula>"NO VAR"</formula>
    </cfRule>
  </conditionalFormatting>
  <conditionalFormatting sqref="J22:J24">
    <cfRule type="cellIs" dxfId="3026" priority="2432" operator="equal">
      <formula>"NO VAR"</formula>
    </cfRule>
  </conditionalFormatting>
  <conditionalFormatting sqref="J22:J24">
    <cfRule type="cellIs" dxfId="3025" priority="2431" operator="equal">
      <formula>"HIDE-NO VAR"</formula>
    </cfRule>
  </conditionalFormatting>
  <conditionalFormatting sqref="J22:J24">
    <cfRule type="cellIs" dxfId="3024" priority="2430" operator="equal">
      <formula>"NO VAR"</formula>
    </cfRule>
  </conditionalFormatting>
  <conditionalFormatting sqref="J22:J24">
    <cfRule type="cellIs" dxfId="3023" priority="2429" operator="equal">
      <formula>"NO VAR"</formula>
    </cfRule>
  </conditionalFormatting>
  <conditionalFormatting sqref="J22:J24">
    <cfRule type="cellIs" dxfId="3022" priority="2428" operator="equal">
      <formula>"HIDE-NO VAR"</formula>
    </cfRule>
  </conditionalFormatting>
  <conditionalFormatting sqref="J22:J24">
    <cfRule type="cellIs" dxfId="3021" priority="2427" operator="equal">
      <formula>"NO VAR"</formula>
    </cfRule>
  </conditionalFormatting>
  <conditionalFormatting sqref="J22:J24">
    <cfRule type="cellIs" dxfId="3020" priority="2426" operator="equal">
      <formula>"NO VAR"</formula>
    </cfRule>
  </conditionalFormatting>
  <conditionalFormatting sqref="J22:J24">
    <cfRule type="cellIs" dxfId="3019" priority="2425" operator="equal">
      <formula>"HIDE-NO VAR"</formula>
    </cfRule>
  </conditionalFormatting>
  <conditionalFormatting sqref="J22:J24">
    <cfRule type="cellIs" dxfId="3018" priority="2424" operator="equal">
      <formula>"NO VAR"</formula>
    </cfRule>
  </conditionalFormatting>
  <conditionalFormatting sqref="J22:J24">
    <cfRule type="cellIs" dxfId="3017" priority="2423" operator="equal">
      <formula>"NO VAR"</formula>
    </cfRule>
  </conditionalFormatting>
  <conditionalFormatting sqref="J22:J24">
    <cfRule type="cellIs" dxfId="3016" priority="2422" operator="equal">
      <formula>"HIDE-NO VAR"</formula>
    </cfRule>
  </conditionalFormatting>
  <conditionalFormatting sqref="J22:J24">
    <cfRule type="cellIs" dxfId="3015" priority="2421" operator="equal">
      <formula>"NO VAR"</formula>
    </cfRule>
  </conditionalFormatting>
  <conditionalFormatting sqref="J22:J24">
    <cfRule type="cellIs" dxfId="3014" priority="2420" operator="equal">
      <formula>"NO VAR"</formula>
    </cfRule>
  </conditionalFormatting>
  <conditionalFormatting sqref="J22:J24">
    <cfRule type="cellIs" dxfId="3013" priority="2419" operator="equal">
      <formula>"HIDE-NO VAR"</formula>
    </cfRule>
  </conditionalFormatting>
  <conditionalFormatting sqref="J22:J24">
    <cfRule type="cellIs" dxfId="3012" priority="2418" operator="equal">
      <formula>"NO VAR"</formula>
    </cfRule>
  </conditionalFormatting>
  <conditionalFormatting sqref="J22:J24">
    <cfRule type="cellIs" dxfId="3011" priority="2417" operator="equal">
      <formula>"NO VAR"</formula>
    </cfRule>
  </conditionalFormatting>
  <conditionalFormatting sqref="K22:K24">
    <cfRule type="cellIs" dxfId="3010" priority="2416" operator="equal">
      <formula>"NO VAR"</formula>
    </cfRule>
  </conditionalFormatting>
  <conditionalFormatting sqref="K22:K24">
    <cfRule type="cellIs" dxfId="3009" priority="2415" operator="equal">
      <formula>"HIDE-NO VAR"</formula>
    </cfRule>
  </conditionalFormatting>
  <conditionalFormatting sqref="K22:K24">
    <cfRule type="cellIs" dxfId="3008" priority="2414" operator="equal">
      <formula>"ERROR "</formula>
    </cfRule>
  </conditionalFormatting>
  <conditionalFormatting sqref="K22:K24">
    <cfRule type="cellIs" dxfId="3007" priority="2413" operator="equal">
      <formula>"HIDE-NO VAR"</formula>
    </cfRule>
  </conditionalFormatting>
  <conditionalFormatting sqref="K22:K24">
    <cfRule type="cellIs" dxfId="3006" priority="2412" operator="equal">
      <formula>"HIDE-NO VAR"</formula>
    </cfRule>
  </conditionalFormatting>
  <conditionalFormatting sqref="K22:K24">
    <cfRule type="cellIs" dxfId="3005" priority="2411" operator="equal">
      <formula>"NO VAR"</formula>
    </cfRule>
  </conditionalFormatting>
  <conditionalFormatting sqref="K22:K24">
    <cfRule type="cellIs" dxfId="3004" priority="2410" operator="equal">
      <formula>"HIDE-NO VAR"</formula>
    </cfRule>
  </conditionalFormatting>
  <conditionalFormatting sqref="K22:K24">
    <cfRule type="cellIs" dxfId="3003" priority="2409" operator="equal">
      <formula>"NO VAR"</formula>
    </cfRule>
  </conditionalFormatting>
  <conditionalFormatting sqref="K22:K24">
    <cfRule type="cellIs" dxfId="3002" priority="2408" operator="equal">
      <formula>"HIDE-NO VAR"</formula>
    </cfRule>
  </conditionalFormatting>
  <conditionalFormatting sqref="K22:K24">
    <cfRule type="cellIs" dxfId="3001" priority="2407" operator="equal">
      <formula>"NO VAR"</formula>
    </cfRule>
  </conditionalFormatting>
  <conditionalFormatting sqref="K22:K24">
    <cfRule type="cellIs" dxfId="3000" priority="2406" operator="equal">
      <formula>"NO VAR"</formula>
    </cfRule>
  </conditionalFormatting>
  <conditionalFormatting sqref="K22:K24">
    <cfRule type="cellIs" dxfId="2999" priority="2405" operator="equal">
      <formula>"HIDE-NO VAR"</formula>
    </cfRule>
  </conditionalFormatting>
  <conditionalFormatting sqref="K22:K24">
    <cfRule type="cellIs" dxfId="2998" priority="2404" operator="equal">
      <formula>"NO VAR"</formula>
    </cfRule>
  </conditionalFormatting>
  <conditionalFormatting sqref="K22:K24">
    <cfRule type="cellIs" dxfId="2997" priority="2403" operator="equal">
      <formula>"NO VAR"</formula>
    </cfRule>
  </conditionalFormatting>
  <conditionalFormatting sqref="K22:K24">
    <cfRule type="cellIs" dxfId="2996" priority="2402" operator="equal">
      <formula>"HIDE-NO VAR"</formula>
    </cfRule>
  </conditionalFormatting>
  <conditionalFormatting sqref="K22:K24">
    <cfRule type="cellIs" dxfId="2995" priority="2401" operator="equal">
      <formula>"NO VAR"</formula>
    </cfRule>
  </conditionalFormatting>
  <conditionalFormatting sqref="K22:K24">
    <cfRule type="cellIs" dxfId="2994" priority="2400" operator="equal">
      <formula>"NO VAR"</formula>
    </cfRule>
  </conditionalFormatting>
  <conditionalFormatting sqref="K22:K24">
    <cfRule type="cellIs" dxfId="2993" priority="2399" operator="equal">
      <formula>"HIDE-NO VAR"</formula>
    </cfRule>
  </conditionalFormatting>
  <conditionalFormatting sqref="K22:K24">
    <cfRule type="cellIs" dxfId="2992" priority="2398" operator="equal">
      <formula>"NO VAR"</formula>
    </cfRule>
  </conditionalFormatting>
  <conditionalFormatting sqref="K22:K24">
    <cfRule type="cellIs" dxfId="2991" priority="2397" operator="equal">
      <formula>"NO VAR"</formula>
    </cfRule>
  </conditionalFormatting>
  <conditionalFormatting sqref="K22:K24">
    <cfRule type="cellIs" dxfId="2990" priority="2396" operator="equal">
      <formula>"HIDE-NO VAR"</formula>
    </cfRule>
  </conditionalFormatting>
  <conditionalFormatting sqref="K22:K24">
    <cfRule type="cellIs" dxfId="2989" priority="2395" operator="equal">
      <formula>"NO VAR"</formula>
    </cfRule>
  </conditionalFormatting>
  <conditionalFormatting sqref="K22:K24">
    <cfRule type="cellIs" dxfId="2988" priority="2394" operator="equal">
      <formula>"NO VAR"</formula>
    </cfRule>
  </conditionalFormatting>
  <conditionalFormatting sqref="K22:K24">
    <cfRule type="cellIs" dxfId="2987" priority="2393" operator="equal">
      <formula>"HIDE-NO VAR"</formula>
    </cfRule>
  </conditionalFormatting>
  <conditionalFormatting sqref="K22:K24">
    <cfRule type="cellIs" dxfId="2986" priority="2392" operator="equal">
      <formula>"NO VAR"</formula>
    </cfRule>
  </conditionalFormatting>
  <conditionalFormatting sqref="K22:K24">
    <cfRule type="cellIs" dxfId="2985" priority="2391" operator="equal">
      <formula>"NO VAR"</formula>
    </cfRule>
  </conditionalFormatting>
  <conditionalFormatting sqref="K22:K24">
    <cfRule type="cellIs" dxfId="2984" priority="2390" operator="equal">
      <formula>"HIDE-NO VAR"</formula>
    </cfRule>
  </conditionalFormatting>
  <conditionalFormatting sqref="K22:K24">
    <cfRule type="cellIs" dxfId="2983" priority="2389" operator="equal">
      <formula>"NO VAR"</formula>
    </cfRule>
  </conditionalFormatting>
  <conditionalFormatting sqref="K22:K24">
    <cfRule type="cellIs" dxfId="2982" priority="2388" operator="equal">
      <formula>"NO VAR"</formula>
    </cfRule>
  </conditionalFormatting>
  <conditionalFormatting sqref="K22:K24">
    <cfRule type="cellIs" dxfId="2981" priority="2387" operator="equal">
      <formula>"HIDE-NO VAR"</formula>
    </cfRule>
  </conditionalFormatting>
  <conditionalFormatting sqref="K22:K24">
    <cfRule type="cellIs" dxfId="2980" priority="2386" operator="equal">
      <formula>"NO VAR"</formula>
    </cfRule>
  </conditionalFormatting>
  <conditionalFormatting sqref="K22:K24">
    <cfRule type="cellIs" dxfId="2979" priority="2385" operator="equal">
      <formula>"NO VAR"</formula>
    </cfRule>
  </conditionalFormatting>
  <conditionalFormatting sqref="K22:K24">
    <cfRule type="cellIs" dxfId="2978" priority="2384" operator="equal">
      <formula>"HIDE-NO VAR"</formula>
    </cfRule>
  </conditionalFormatting>
  <conditionalFormatting sqref="K22:K24">
    <cfRule type="cellIs" dxfId="2977" priority="2383" operator="equal">
      <formula>"NO VAR"</formula>
    </cfRule>
  </conditionalFormatting>
  <conditionalFormatting sqref="K22:K24">
    <cfRule type="cellIs" dxfId="2976" priority="2382" operator="equal">
      <formula>"NO VAR"</formula>
    </cfRule>
  </conditionalFormatting>
  <conditionalFormatting sqref="K22:K24">
    <cfRule type="cellIs" dxfId="2975" priority="2381" operator="equal">
      <formula>"HIDE-NO VAR"</formula>
    </cfRule>
  </conditionalFormatting>
  <conditionalFormatting sqref="K22:K24">
    <cfRule type="cellIs" dxfId="2974" priority="2380" operator="equal">
      <formula>"NO VAR"</formula>
    </cfRule>
  </conditionalFormatting>
  <conditionalFormatting sqref="K22:K24">
    <cfRule type="cellIs" dxfId="2973" priority="2379" operator="equal">
      <formula>"NO VAR"</formula>
    </cfRule>
  </conditionalFormatting>
  <conditionalFormatting sqref="K22:K24">
    <cfRule type="cellIs" dxfId="2972" priority="2378" operator="equal">
      <formula>"HIDE-NO VAR"</formula>
    </cfRule>
  </conditionalFormatting>
  <conditionalFormatting sqref="K22:K24">
    <cfRule type="cellIs" dxfId="2971" priority="2377" operator="equal">
      <formula>"NO VAR"</formula>
    </cfRule>
  </conditionalFormatting>
  <conditionalFormatting sqref="K22:K24">
    <cfRule type="cellIs" dxfId="2970" priority="2376" operator="equal">
      <formula>"NO VAR"</formula>
    </cfRule>
  </conditionalFormatting>
  <conditionalFormatting sqref="K22:K24">
    <cfRule type="cellIs" dxfId="2969" priority="2375" operator="equal">
      <formula>"INCORRECT LINE BEING PICKED UP"</formula>
    </cfRule>
  </conditionalFormatting>
  <conditionalFormatting sqref="B26 E26">
    <cfRule type="cellIs" dxfId="2968" priority="2374" operator="equal">
      <formula>"HIDE "</formula>
    </cfRule>
  </conditionalFormatting>
  <conditionalFormatting sqref="J26">
    <cfRule type="cellIs" dxfId="2967" priority="2372" operator="equal">
      <formula>"NO VAR"</formula>
    </cfRule>
  </conditionalFormatting>
  <conditionalFormatting sqref="J26">
    <cfRule type="cellIs" dxfId="2966" priority="2371" operator="equal">
      <formula>"HIDE-NO VAR"</formula>
    </cfRule>
  </conditionalFormatting>
  <conditionalFormatting sqref="J26">
    <cfRule type="cellIs" dxfId="2965" priority="2370" operator="equal">
      <formula>"ERROR "</formula>
    </cfRule>
  </conditionalFormatting>
  <conditionalFormatting sqref="J26">
    <cfRule type="cellIs" dxfId="2964" priority="2369" operator="equal">
      <formula>"HIDE-NO VAR"</formula>
    </cfRule>
  </conditionalFormatting>
  <conditionalFormatting sqref="J26">
    <cfRule type="cellIs" dxfId="2963" priority="2368" operator="equal">
      <formula>"HIDE-NO VAR"</formula>
    </cfRule>
  </conditionalFormatting>
  <conditionalFormatting sqref="J26">
    <cfRule type="cellIs" dxfId="2962" priority="2367" operator="equal">
      <formula>"NO VAR"</formula>
    </cfRule>
  </conditionalFormatting>
  <conditionalFormatting sqref="J26">
    <cfRule type="cellIs" dxfId="2961" priority="2366" operator="equal">
      <formula>"HIDE-NO VAR"</formula>
    </cfRule>
  </conditionalFormatting>
  <conditionalFormatting sqref="J26">
    <cfRule type="cellIs" dxfId="2960" priority="2365" operator="equal">
      <formula>"NO VAR"</formula>
    </cfRule>
  </conditionalFormatting>
  <conditionalFormatting sqref="J26">
    <cfRule type="cellIs" dxfId="2959" priority="2364" operator="equal">
      <formula>"HIDE-NO VAR"</formula>
    </cfRule>
  </conditionalFormatting>
  <conditionalFormatting sqref="J26">
    <cfRule type="cellIs" dxfId="2958" priority="2363" operator="equal">
      <formula>"NO VAR"</formula>
    </cfRule>
  </conditionalFormatting>
  <conditionalFormatting sqref="J26">
    <cfRule type="cellIs" dxfId="2957" priority="2362" operator="equal">
      <formula>"NO VAR"</formula>
    </cfRule>
  </conditionalFormatting>
  <conditionalFormatting sqref="J26">
    <cfRule type="cellIs" dxfId="2956" priority="2361" operator="equal">
      <formula>"HIDE-NO VAR"</formula>
    </cfRule>
  </conditionalFormatting>
  <conditionalFormatting sqref="J26">
    <cfRule type="cellIs" dxfId="2955" priority="2360" operator="equal">
      <formula>"NO VAR"</formula>
    </cfRule>
  </conditionalFormatting>
  <conditionalFormatting sqref="J26">
    <cfRule type="cellIs" dxfId="2954" priority="2359" operator="equal">
      <formula>"NO VAR"</formula>
    </cfRule>
  </conditionalFormatting>
  <conditionalFormatting sqref="J26">
    <cfRule type="cellIs" dxfId="2953" priority="2358" operator="equal">
      <formula>"HIDE-NO VAR"</formula>
    </cfRule>
  </conditionalFormatting>
  <conditionalFormatting sqref="J26">
    <cfRule type="cellIs" dxfId="2952" priority="2357" operator="equal">
      <formula>"NO VAR"</formula>
    </cfRule>
  </conditionalFormatting>
  <conditionalFormatting sqref="J26">
    <cfRule type="cellIs" dxfId="2951" priority="2356" operator="equal">
      <formula>"NO VAR"</formula>
    </cfRule>
  </conditionalFormatting>
  <conditionalFormatting sqref="J26">
    <cfRule type="cellIs" dxfId="2950" priority="2355" operator="equal">
      <formula>"HIDE-NO VAR"</formula>
    </cfRule>
  </conditionalFormatting>
  <conditionalFormatting sqref="J26">
    <cfRule type="cellIs" dxfId="2949" priority="2354" operator="equal">
      <formula>"NO VAR"</formula>
    </cfRule>
  </conditionalFormatting>
  <conditionalFormatting sqref="J26">
    <cfRule type="cellIs" dxfId="2948" priority="2353" operator="equal">
      <formula>"NO VAR"</formula>
    </cfRule>
  </conditionalFormatting>
  <conditionalFormatting sqref="J26">
    <cfRule type="cellIs" dxfId="2947" priority="2352" operator="equal">
      <formula>"HIDE-NO VAR"</formula>
    </cfRule>
  </conditionalFormatting>
  <conditionalFormatting sqref="J26">
    <cfRule type="cellIs" dxfId="2946" priority="2351" operator="equal">
      <formula>"NO VAR"</formula>
    </cfRule>
  </conditionalFormatting>
  <conditionalFormatting sqref="J26">
    <cfRule type="cellIs" dxfId="2945" priority="2350" operator="equal">
      <formula>"NO VAR"</formula>
    </cfRule>
  </conditionalFormatting>
  <conditionalFormatting sqref="J26">
    <cfRule type="cellIs" dxfId="2944" priority="2349" operator="equal">
      <formula>"HIDE-NO VAR"</formula>
    </cfRule>
  </conditionalFormatting>
  <conditionalFormatting sqref="J26">
    <cfRule type="cellIs" dxfId="2943" priority="2348" operator="equal">
      <formula>"NO VAR"</formula>
    </cfRule>
  </conditionalFormatting>
  <conditionalFormatting sqref="J26">
    <cfRule type="cellIs" dxfId="2942" priority="2347" operator="equal">
      <formula>"NO VAR"</formula>
    </cfRule>
  </conditionalFormatting>
  <conditionalFormatting sqref="J26">
    <cfRule type="cellIs" dxfId="2941" priority="2346" operator="equal">
      <formula>"HIDE-NO VAR"</formula>
    </cfRule>
  </conditionalFormatting>
  <conditionalFormatting sqref="J26">
    <cfRule type="cellIs" dxfId="2940" priority="2345" operator="equal">
      <formula>"NO VAR"</formula>
    </cfRule>
  </conditionalFormatting>
  <conditionalFormatting sqref="J26">
    <cfRule type="cellIs" dxfId="2939" priority="2344" operator="equal">
      <formula>"NO VAR"</formula>
    </cfRule>
  </conditionalFormatting>
  <conditionalFormatting sqref="J26">
    <cfRule type="cellIs" dxfId="2938" priority="2343" operator="equal">
      <formula>"HIDE-NO VAR"</formula>
    </cfRule>
  </conditionalFormatting>
  <conditionalFormatting sqref="J26">
    <cfRule type="cellIs" dxfId="2937" priority="2342" operator="equal">
      <formula>"NO VAR"</formula>
    </cfRule>
  </conditionalFormatting>
  <conditionalFormatting sqref="J26">
    <cfRule type="cellIs" dxfId="2936" priority="2341" operator="equal">
      <formula>"NO VAR"</formula>
    </cfRule>
  </conditionalFormatting>
  <conditionalFormatting sqref="K26">
    <cfRule type="cellIs" dxfId="2935" priority="2340" operator="equal">
      <formula>"NO VAR"</formula>
    </cfRule>
  </conditionalFormatting>
  <conditionalFormatting sqref="K26">
    <cfRule type="cellIs" dxfId="2934" priority="2339" operator="equal">
      <formula>"HIDE-NO VAR"</formula>
    </cfRule>
  </conditionalFormatting>
  <conditionalFormatting sqref="K26">
    <cfRule type="cellIs" dxfId="2933" priority="2338" operator="equal">
      <formula>"ERROR "</formula>
    </cfRule>
  </conditionalFormatting>
  <conditionalFormatting sqref="K26">
    <cfRule type="cellIs" dxfId="2932" priority="2337" operator="equal">
      <formula>"HIDE-NO VAR"</formula>
    </cfRule>
  </conditionalFormatting>
  <conditionalFormatting sqref="K26">
    <cfRule type="cellIs" dxfId="2931" priority="2336" operator="equal">
      <formula>"HIDE-NO VAR"</formula>
    </cfRule>
  </conditionalFormatting>
  <conditionalFormatting sqref="K26">
    <cfRule type="cellIs" dxfId="2930" priority="2335" operator="equal">
      <formula>"NO VAR"</formula>
    </cfRule>
  </conditionalFormatting>
  <conditionalFormatting sqref="K26">
    <cfRule type="cellIs" dxfId="2929" priority="2334" operator="equal">
      <formula>"HIDE-NO VAR"</formula>
    </cfRule>
  </conditionalFormatting>
  <conditionalFormatting sqref="K26">
    <cfRule type="cellIs" dxfId="2928" priority="2333" operator="equal">
      <formula>"NO VAR"</formula>
    </cfRule>
  </conditionalFormatting>
  <conditionalFormatting sqref="K26">
    <cfRule type="cellIs" dxfId="2927" priority="2332" operator="equal">
      <formula>"HIDE-NO VAR"</formula>
    </cfRule>
  </conditionalFormatting>
  <conditionalFormatting sqref="K26">
    <cfRule type="cellIs" dxfId="2926" priority="2331" operator="equal">
      <formula>"NO VAR"</formula>
    </cfRule>
  </conditionalFormatting>
  <conditionalFormatting sqref="K26">
    <cfRule type="cellIs" dxfId="2925" priority="2330" operator="equal">
      <formula>"NO VAR"</formula>
    </cfRule>
  </conditionalFormatting>
  <conditionalFormatting sqref="K26">
    <cfRule type="cellIs" dxfId="2924" priority="2329" operator="equal">
      <formula>"HIDE-NO VAR"</formula>
    </cfRule>
  </conditionalFormatting>
  <conditionalFormatting sqref="K26">
    <cfRule type="cellIs" dxfId="2923" priority="2328" operator="equal">
      <formula>"NO VAR"</formula>
    </cfRule>
  </conditionalFormatting>
  <conditionalFormatting sqref="K26">
    <cfRule type="cellIs" dxfId="2922" priority="2327" operator="equal">
      <formula>"NO VAR"</formula>
    </cfRule>
  </conditionalFormatting>
  <conditionalFormatting sqref="K26">
    <cfRule type="cellIs" dxfId="2921" priority="2326" operator="equal">
      <formula>"HIDE-NO VAR"</formula>
    </cfRule>
  </conditionalFormatting>
  <conditionalFormatting sqref="K26">
    <cfRule type="cellIs" dxfId="2920" priority="2325" operator="equal">
      <formula>"NO VAR"</formula>
    </cfRule>
  </conditionalFormatting>
  <conditionalFormatting sqref="K26">
    <cfRule type="cellIs" dxfId="2919" priority="2324" operator="equal">
      <formula>"NO VAR"</formula>
    </cfRule>
  </conditionalFormatting>
  <conditionalFormatting sqref="K26">
    <cfRule type="cellIs" dxfId="2918" priority="2323" operator="equal">
      <formula>"HIDE-NO VAR"</formula>
    </cfRule>
  </conditionalFormatting>
  <conditionalFormatting sqref="K26">
    <cfRule type="cellIs" dxfId="2917" priority="2322" operator="equal">
      <formula>"NO VAR"</formula>
    </cfRule>
  </conditionalFormatting>
  <conditionalFormatting sqref="K26">
    <cfRule type="cellIs" dxfId="2916" priority="2321" operator="equal">
      <formula>"NO VAR"</formula>
    </cfRule>
  </conditionalFormatting>
  <conditionalFormatting sqref="K26">
    <cfRule type="cellIs" dxfId="2915" priority="2320" operator="equal">
      <formula>"HIDE-NO VAR"</formula>
    </cfRule>
  </conditionalFormatting>
  <conditionalFormatting sqref="K26">
    <cfRule type="cellIs" dxfId="2914" priority="2319" operator="equal">
      <formula>"NO VAR"</formula>
    </cfRule>
  </conditionalFormatting>
  <conditionalFormatting sqref="K26">
    <cfRule type="cellIs" dxfId="2913" priority="2318" operator="equal">
      <formula>"NO VAR"</formula>
    </cfRule>
  </conditionalFormatting>
  <conditionalFormatting sqref="K26">
    <cfRule type="cellIs" dxfId="2912" priority="2317" operator="equal">
      <formula>"HIDE-NO VAR"</formula>
    </cfRule>
  </conditionalFormatting>
  <conditionalFormatting sqref="K26">
    <cfRule type="cellIs" dxfId="2911" priority="2316" operator="equal">
      <formula>"NO VAR"</formula>
    </cfRule>
  </conditionalFormatting>
  <conditionalFormatting sqref="K26">
    <cfRule type="cellIs" dxfId="2910" priority="2315" operator="equal">
      <formula>"NO VAR"</formula>
    </cfRule>
  </conditionalFormatting>
  <conditionalFormatting sqref="K26">
    <cfRule type="cellIs" dxfId="2909" priority="2314" operator="equal">
      <formula>"HIDE-NO VAR"</formula>
    </cfRule>
  </conditionalFormatting>
  <conditionalFormatting sqref="K26">
    <cfRule type="cellIs" dxfId="2908" priority="2313" operator="equal">
      <formula>"NO VAR"</formula>
    </cfRule>
  </conditionalFormatting>
  <conditionalFormatting sqref="K26">
    <cfRule type="cellIs" dxfId="2907" priority="2312" operator="equal">
      <formula>"NO VAR"</formula>
    </cfRule>
  </conditionalFormatting>
  <conditionalFormatting sqref="K26">
    <cfRule type="cellIs" dxfId="2906" priority="2311" operator="equal">
      <formula>"HIDE-NO VAR"</formula>
    </cfRule>
  </conditionalFormatting>
  <conditionalFormatting sqref="K26">
    <cfRule type="cellIs" dxfId="2905" priority="2310" operator="equal">
      <formula>"NO VAR"</formula>
    </cfRule>
  </conditionalFormatting>
  <conditionalFormatting sqref="K26">
    <cfRule type="cellIs" dxfId="2904" priority="2309" operator="equal">
      <formula>"NO VAR"</formula>
    </cfRule>
  </conditionalFormatting>
  <conditionalFormatting sqref="K26">
    <cfRule type="cellIs" dxfId="2903" priority="2308" operator="equal">
      <formula>"HIDE-NO VAR"</formula>
    </cfRule>
  </conditionalFormatting>
  <conditionalFormatting sqref="K26">
    <cfRule type="cellIs" dxfId="2902" priority="2307" operator="equal">
      <formula>"NO VAR"</formula>
    </cfRule>
  </conditionalFormatting>
  <conditionalFormatting sqref="K26">
    <cfRule type="cellIs" dxfId="2901" priority="2306" operator="equal">
      <formula>"NO VAR"</formula>
    </cfRule>
  </conditionalFormatting>
  <conditionalFormatting sqref="K26">
    <cfRule type="cellIs" dxfId="2900" priority="2305" operator="equal">
      <formula>"HIDE-NO VAR"</formula>
    </cfRule>
  </conditionalFormatting>
  <conditionalFormatting sqref="K26">
    <cfRule type="cellIs" dxfId="2899" priority="2304" operator="equal">
      <formula>"NO VAR"</formula>
    </cfRule>
  </conditionalFormatting>
  <conditionalFormatting sqref="K26">
    <cfRule type="cellIs" dxfId="2898" priority="2303" operator="equal">
      <formula>"NO VAR"</formula>
    </cfRule>
  </conditionalFormatting>
  <conditionalFormatting sqref="K26">
    <cfRule type="cellIs" dxfId="2897" priority="2302" operator="equal">
      <formula>"HIDE-NO VAR"</formula>
    </cfRule>
  </conditionalFormatting>
  <conditionalFormatting sqref="K26">
    <cfRule type="cellIs" dxfId="2896" priority="2301" operator="equal">
      <formula>"NO VAR"</formula>
    </cfRule>
  </conditionalFormatting>
  <conditionalFormatting sqref="K26">
    <cfRule type="cellIs" dxfId="2895" priority="2300" operator="equal">
      <formula>"NO VAR"</formula>
    </cfRule>
  </conditionalFormatting>
  <conditionalFormatting sqref="K26">
    <cfRule type="cellIs" dxfId="2894" priority="2299" operator="equal">
      <formula>"INCORRECT LINE BEING PICKED UP"</formula>
    </cfRule>
  </conditionalFormatting>
  <conditionalFormatting sqref="B27:B29 E27:E29">
    <cfRule type="cellIs" dxfId="2893" priority="2298" operator="equal">
      <formula>"HIDE "</formula>
    </cfRule>
  </conditionalFormatting>
  <conditionalFormatting sqref="J27:J29">
    <cfRule type="cellIs" dxfId="2892" priority="2296" operator="equal">
      <formula>"NO VAR"</formula>
    </cfRule>
  </conditionalFormatting>
  <conditionalFormatting sqref="J27:J29">
    <cfRule type="cellIs" dxfId="2891" priority="2295" operator="equal">
      <formula>"HIDE-NO VAR"</formula>
    </cfRule>
  </conditionalFormatting>
  <conditionalFormatting sqref="J27:J29">
    <cfRule type="cellIs" dxfId="2890" priority="2294" operator="equal">
      <formula>"ERROR "</formula>
    </cfRule>
  </conditionalFormatting>
  <conditionalFormatting sqref="J27:J29">
    <cfRule type="cellIs" dxfId="2889" priority="2293" operator="equal">
      <formula>"HIDE-NO VAR"</formula>
    </cfRule>
  </conditionalFormatting>
  <conditionalFormatting sqref="J27:J29">
    <cfRule type="cellIs" dxfId="2888" priority="2292" operator="equal">
      <formula>"HIDE-NO VAR"</formula>
    </cfRule>
  </conditionalFormatting>
  <conditionalFormatting sqref="J27:J29">
    <cfRule type="cellIs" dxfId="2887" priority="2291" operator="equal">
      <formula>"NO VAR"</formula>
    </cfRule>
  </conditionalFormatting>
  <conditionalFormatting sqref="J27:J29">
    <cfRule type="cellIs" dxfId="2886" priority="2290" operator="equal">
      <formula>"HIDE-NO VAR"</formula>
    </cfRule>
  </conditionalFormatting>
  <conditionalFormatting sqref="J27:J29">
    <cfRule type="cellIs" dxfId="2885" priority="2289" operator="equal">
      <formula>"NO VAR"</formula>
    </cfRule>
  </conditionalFormatting>
  <conditionalFormatting sqref="J27:J29">
    <cfRule type="cellIs" dxfId="2884" priority="2288" operator="equal">
      <formula>"HIDE-NO VAR"</formula>
    </cfRule>
  </conditionalFormatting>
  <conditionalFormatting sqref="J27:J29">
    <cfRule type="cellIs" dxfId="2883" priority="2287" operator="equal">
      <formula>"NO VAR"</formula>
    </cfRule>
  </conditionalFormatting>
  <conditionalFormatting sqref="J27:J29">
    <cfRule type="cellIs" dxfId="2882" priority="2286" operator="equal">
      <formula>"NO VAR"</formula>
    </cfRule>
  </conditionalFormatting>
  <conditionalFormatting sqref="J27:J29">
    <cfRule type="cellIs" dxfId="2881" priority="2285" operator="equal">
      <formula>"HIDE-NO VAR"</formula>
    </cfRule>
  </conditionalFormatting>
  <conditionalFormatting sqref="J27:J29">
    <cfRule type="cellIs" dxfId="2880" priority="2284" operator="equal">
      <formula>"NO VAR"</formula>
    </cfRule>
  </conditionalFormatting>
  <conditionalFormatting sqref="J27:J29">
    <cfRule type="cellIs" dxfId="2879" priority="2283" operator="equal">
      <formula>"NO VAR"</formula>
    </cfRule>
  </conditionalFormatting>
  <conditionalFormatting sqref="J27:J29">
    <cfRule type="cellIs" dxfId="2878" priority="2282" operator="equal">
      <formula>"HIDE-NO VAR"</formula>
    </cfRule>
  </conditionalFormatting>
  <conditionalFormatting sqref="J27:J29">
    <cfRule type="cellIs" dxfId="2877" priority="2281" operator="equal">
      <formula>"NO VAR"</formula>
    </cfRule>
  </conditionalFormatting>
  <conditionalFormatting sqref="J27:J29">
    <cfRule type="cellIs" dxfId="2876" priority="2280" operator="equal">
      <formula>"NO VAR"</formula>
    </cfRule>
  </conditionalFormatting>
  <conditionalFormatting sqref="J27:J29">
    <cfRule type="cellIs" dxfId="2875" priority="2279" operator="equal">
      <formula>"HIDE-NO VAR"</formula>
    </cfRule>
  </conditionalFormatting>
  <conditionalFormatting sqref="J27:J29">
    <cfRule type="cellIs" dxfId="2874" priority="2278" operator="equal">
      <formula>"NO VAR"</formula>
    </cfRule>
  </conditionalFormatting>
  <conditionalFormatting sqref="J27:J29">
    <cfRule type="cellIs" dxfId="2873" priority="2277" operator="equal">
      <formula>"NO VAR"</formula>
    </cfRule>
  </conditionalFormatting>
  <conditionalFormatting sqref="J27:J29">
    <cfRule type="cellIs" dxfId="2872" priority="2276" operator="equal">
      <formula>"HIDE-NO VAR"</formula>
    </cfRule>
  </conditionalFormatting>
  <conditionalFormatting sqref="J27:J29">
    <cfRule type="cellIs" dxfId="2871" priority="2275" operator="equal">
      <formula>"NO VAR"</formula>
    </cfRule>
  </conditionalFormatting>
  <conditionalFormatting sqref="J27:J29">
    <cfRule type="cellIs" dxfId="2870" priority="2274" operator="equal">
      <formula>"NO VAR"</formula>
    </cfRule>
  </conditionalFormatting>
  <conditionalFormatting sqref="J27:J29">
    <cfRule type="cellIs" dxfId="2869" priority="2273" operator="equal">
      <formula>"HIDE-NO VAR"</formula>
    </cfRule>
  </conditionalFormatting>
  <conditionalFormatting sqref="J27:J29">
    <cfRule type="cellIs" dxfId="2868" priority="2272" operator="equal">
      <formula>"NO VAR"</formula>
    </cfRule>
  </conditionalFormatting>
  <conditionalFormatting sqref="J27:J29">
    <cfRule type="cellIs" dxfId="2867" priority="2271" operator="equal">
      <formula>"NO VAR"</formula>
    </cfRule>
  </conditionalFormatting>
  <conditionalFormatting sqref="J27:J29">
    <cfRule type="cellIs" dxfId="2866" priority="2270" operator="equal">
      <formula>"HIDE-NO VAR"</formula>
    </cfRule>
  </conditionalFormatting>
  <conditionalFormatting sqref="J27:J29">
    <cfRule type="cellIs" dxfId="2865" priority="2269" operator="equal">
      <formula>"NO VAR"</formula>
    </cfRule>
  </conditionalFormatting>
  <conditionalFormatting sqref="J27:J29">
    <cfRule type="cellIs" dxfId="2864" priority="2268" operator="equal">
      <formula>"NO VAR"</formula>
    </cfRule>
  </conditionalFormatting>
  <conditionalFormatting sqref="J27:J29">
    <cfRule type="cellIs" dxfId="2863" priority="2267" operator="equal">
      <formula>"HIDE-NO VAR"</formula>
    </cfRule>
  </conditionalFormatting>
  <conditionalFormatting sqref="J27:J29">
    <cfRule type="cellIs" dxfId="2862" priority="2266" operator="equal">
      <formula>"NO VAR"</formula>
    </cfRule>
  </conditionalFormatting>
  <conditionalFormatting sqref="J27:J29">
    <cfRule type="cellIs" dxfId="2861" priority="2265" operator="equal">
      <formula>"NO VAR"</formula>
    </cfRule>
  </conditionalFormatting>
  <conditionalFormatting sqref="K27:K29">
    <cfRule type="cellIs" dxfId="2860" priority="2264" operator="equal">
      <formula>"NO VAR"</formula>
    </cfRule>
  </conditionalFormatting>
  <conditionalFormatting sqref="K27:K29">
    <cfRule type="cellIs" dxfId="2859" priority="2263" operator="equal">
      <formula>"HIDE-NO VAR"</formula>
    </cfRule>
  </conditionalFormatting>
  <conditionalFormatting sqref="K27:K29">
    <cfRule type="cellIs" dxfId="2858" priority="2262" operator="equal">
      <formula>"ERROR "</formula>
    </cfRule>
  </conditionalFormatting>
  <conditionalFormatting sqref="K27:K29">
    <cfRule type="cellIs" dxfId="2857" priority="2261" operator="equal">
      <formula>"HIDE-NO VAR"</formula>
    </cfRule>
  </conditionalFormatting>
  <conditionalFormatting sqref="K27:K29">
    <cfRule type="cellIs" dxfId="2856" priority="2260" operator="equal">
      <formula>"HIDE-NO VAR"</formula>
    </cfRule>
  </conditionalFormatting>
  <conditionalFormatting sqref="K27:K29">
    <cfRule type="cellIs" dxfId="2855" priority="2259" operator="equal">
      <formula>"NO VAR"</formula>
    </cfRule>
  </conditionalFormatting>
  <conditionalFormatting sqref="K27:K29">
    <cfRule type="cellIs" dxfId="2854" priority="2258" operator="equal">
      <formula>"HIDE-NO VAR"</formula>
    </cfRule>
  </conditionalFormatting>
  <conditionalFormatting sqref="K27:K29">
    <cfRule type="cellIs" dxfId="2853" priority="2257" operator="equal">
      <formula>"NO VAR"</formula>
    </cfRule>
  </conditionalFormatting>
  <conditionalFormatting sqref="K27:K29">
    <cfRule type="cellIs" dxfId="2852" priority="2256" operator="equal">
      <formula>"HIDE-NO VAR"</formula>
    </cfRule>
  </conditionalFormatting>
  <conditionalFormatting sqref="K27:K29">
    <cfRule type="cellIs" dxfId="2851" priority="2255" operator="equal">
      <formula>"NO VAR"</formula>
    </cfRule>
  </conditionalFormatting>
  <conditionalFormatting sqref="K27:K29">
    <cfRule type="cellIs" dxfId="2850" priority="2254" operator="equal">
      <formula>"NO VAR"</formula>
    </cfRule>
  </conditionalFormatting>
  <conditionalFormatting sqref="K27:K29">
    <cfRule type="cellIs" dxfId="2849" priority="2253" operator="equal">
      <formula>"HIDE-NO VAR"</formula>
    </cfRule>
  </conditionalFormatting>
  <conditionalFormatting sqref="K27:K29">
    <cfRule type="cellIs" dxfId="2848" priority="2252" operator="equal">
      <formula>"NO VAR"</formula>
    </cfRule>
  </conditionalFormatting>
  <conditionalFormatting sqref="K27:K29">
    <cfRule type="cellIs" dxfId="2847" priority="2251" operator="equal">
      <formula>"NO VAR"</formula>
    </cfRule>
  </conditionalFormatting>
  <conditionalFormatting sqref="K27:K29">
    <cfRule type="cellIs" dxfId="2846" priority="2250" operator="equal">
      <formula>"HIDE-NO VAR"</formula>
    </cfRule>
  </conditionalFormatting>
  <conditionalFormatting sqref="K27:K29">
    <cfRule type="cellIs" dxfId="2845" priority="2249" operator="equal">
      <formula>"NO VAR"</formula>
    </cfRule>
  </conditionalFormatting>
  <conditionalFormatting sqref="K27:K29">
    <cfRule type="cellIs" dxfId="2844" priority="2248" operator="equal">
      <formula>"NO VAR"</formula>
    </cfRule>
  </conditionalFormatting>
  <conditionalFormatting sqref="K27:K29">
    <cfRule type="cellIs" dxfId="2843" priority="2247" operator="equal">
      <formula>"HIDE-NO VAR"</formula>
    </cfRule>
  </conditionalFormatting>
  <conditionalFormatting sqref="K27:K29">
    <cfRule type="cellIs" dxfId="2842" priority="2246" operator="equal">
      <formula>"NO VAR"</formula>
    </cfRule>
  </conditionalFormatting>
  <conditionalFormatting sqref="K27:K29">
    <cfRule type="cellIs" dxfId="2841" priority="2245" operator="equal">
      <formula>"NO VAR"</formula>
    </cfRule>
  </conditionalFormatting>
  <conditionalFormatting sqref="K27:K29">
    <cfRule type="cellIs" dxfId="2840" priority="2244" operator="equal">
      <formula>"HIDE-NO VAR"</formula>
    </cfRule>
  </conditionalFormatting>
  <conditionalFormatting sqref="K27:K29">
    <cfRule type="cellIs" dxfId="2839" priority="2243" operator="equal">
      <formula>"NO VAR"</formula>
    </cfRule>
  </conditionalFormatting>
  <conditionalFormatting sqref="K27:K29">
    <cfRule type="cellIs" dxfId="2838" priority="2242" operator="equal">
      <formula>"NO VAR"</formula>
    </cfRule>
  </conditionalFormatting>
  <conditionalFormatting sqref="K27:K29">
    <cfRule type="cellIs" dxfId="2837" priority="2241" operator="equal">
      <formula>"HIDE-NO VAR"</formula>
    </cfRule>
  </conditionalFormatting>
  <conditionalFormatting sqref="K27:K29">
    <cfRule type="cellIs" dxfId="2836" priority="2240" operator="equal">
      <formula>"NO VAR"</formula>
    </cfRule>
  </conditionalFormatting>
  <conditionalFormatting sqref="K27:K29">
    <cfRule type="cellIs" dxfId="2835" priority="2239" operator="equal">
      <formula>"NO VAR"</formula>
    </cfRule>
  </conditionalFormatting>
  <conditionalFormatting sqref="K27:K29">
    <cfRule type="cellIs" dxfId="2834" priority="2238" operator="equal">
      <formula>"HIDE-NO VAR"</formula>
    </cfRule>
  </conditionalFormatting>
  <conditionalFormatting sqref="K27:K29">
    <cfRule type="cellIs" dxfId="2833" priority="2237" operator="equal">
      <formula>"NO VAR"</formula>
    </cfRule>
  </conditionalFormatting>
  <conditionalFormatting sqref="K27:K29">
    <cfRule type="cellIs" dxfId="2832" priority="2236" operator="equal">
      <formula>"NO VAR"</formula>
    </cfRule>
  </conditionalFormatting>
  <conditionalFormatting sqref="K27:K29">
    <cfRule type="cellIs" dxfId="2831" priority="2235" operator="equal">
      <formula>"HIDE-NO VAR"</formula>
    </cfRule>
  </conditionalFormatting>
  <conditionalFormatting sqref="K27:K29">
    <cfRule type="cellIs" dxfId="2830" priority="2234" operator="equal">
      <formula>"NO VAR"</formula>
    </cfRule>
  </conditionalFormatting>
  <conditionalFormatting sqref="K27:K29">
    <cfRule type="cellIs" dxfId="2829" priority="2233" operator="equal">
      <formula>"NO VAR"</formula>
    </cfRule>
  </conditionalFormatting>
  <conditionalFormatting sqref="K27:K29">
    <cfRule type="cellIs" dxfId="2828" priority="2232" operator="equal">
      <formula>"HIDE-NO VAR"</formula>
    </cfRule>
  </conditionalFormatting>
  <conditionalFormatting sqref="K27:K29">
    <cfRule type="cellIs" dxfId="2827" priority="2231" operator="equal">
      <formula>"NO VAR"</formula>
    </cfRule>
  </conditionalFormatting>
  <conditionalFormatting sqref="K27:K29">
    <cfRule type="cellIs" dxfId="2826" priority="2230" operator="equal">
      <formula>"NO VAR"</formula>
    </cfRule>
  </conditionalFormatting>
  <conditionalFormatting sqref="K27:K29">
    <cfRule type="cellIs" dxfId="2825" priority="2229" operator="equal">
      <formula>"HIDE-NO VAR"</formula>
    </cfRule>
  </conditionalFormatting>
  <conditionalFormatting sqref="K27:K29">
    <cfRule type="cellIs" dxfId="2824" priority="2228" operator="equal">
      <formula>"NO VAR"</formula>
    </cfRule>
  </conditionalFormatting>
  <conditionalFormatting sqref="K27:K29">
    <cfRule type="cellIs" dxfId="2823" priority="2227" operator="equal">
      <formula>"NO VAR"</formula>
    </cfRule>
  </conditionalFormatting>
  <conditionalFormatting sqref="K27:K29">
    <cfRule type="cellIs" dxfId="2822" priority="2226" operator="equal">
      <formula>"HIDE-NO VAR"</formula>
    </cfRule>
  </conditionalFormatting>
  <conditionalFormatting sqref="K27:K29">
    <cfRule type="cellIs" dxfId="2821" priority="2225" operator="equal">
      <formula>"NO VAR"</formula>
    </cfRule>
  </conditionalFormatting>
  <conditionalFormatting sqref="K27:K29">
    <cfRule type="cellIs" dxfId="2820" priority="2224" operator="equal">
      <formula>"NO VAR"</formula>
    </cfRule>
  </conditionalFormatting>
  <conditionalFormatting sqref="K27:K29">
    <cfRule type="cellIs" dxfId="2819" priority="2223" operator="equal">
      <formula>"INCORRECT LINE BEING PICKED UP"</formula>
    </cfRule>
  </conditionalFormatting>
  <conditionalFormatting sqref="B30">
    <cfRule type="cellIs" dxfId="2818" priority="2222" operator="equal">
      <formula>"HIDE "</formula>
    </cfRule>
  </conditionalFormatting>
  <conditionalFormatting sqref="B31:B38">
    <cfRule type="cellIs" dxfId="2817" priority="2220" operator="equal">
      <formula>"HIDE "</formula>
    </cfRule>
  </conditionalFormatting>
  <conditionalFormatting sqref="J30:J38">
    <cfRule type="cellIs" dxfId="2816" priority="2218" operator="equal">
      <formula>"NO VAR"</formula>
    </cfRule>
  </conditionalFormatting>
  <conditionalFormatting sqref="J30:J38">
    <cfRule type="cellIs" dxfId="2815" priority="2217" operator="equal">
      <formula>"HIDE-NO VAR"</formula>
    </cfRule>
  </conditionalFormatting>
  <conditionalFormatting sqref="J30:J38">
    <cfRule type="cellIs" dxfId="2814" priority="2216" operator="equal">
      <formula>"ERROR "</formula>
    </cfRule>
  </conditionalFormatting>
  <conditionalFormatting sqref="J30:J38">
    <cfRule type="cellIs" dxfId="2813" priority="2215" operator="equal">
      <formula>"HIDE-NO VAR"</formula>
    </cfRule>
  </conditionalFormatting>
  <conditionalFormatting sqref="J30:J38">
    <cfRule type="cellIs" dxfId="2812" priority="2214" operator="equal">
      <formula>"HIDE-NO VAR"</formula>
    </cfRule>
  </conditionalFormatting>
  <conditionalFormatting sqref="J30:J38">
    <cfRule type="cellIs" dxfId="2811" priority="2213" operator="equal">
      <formula>"NO VAR"</formula>
    </cfRule>
  </conditionalFormatting>
  <conditionalFormatting sqref="J30:J38">
    <cfRule type="cellIs" dxfId="2810" priority="2212" operator="equal">
      <formula>"HIDE-NO VAR"</formula>
    </cfRule>
  </conditionalFormatting>
  <conditionalFormatting sqref="J30:J38">
    <cfRule type="cellIs" dxfId="2809" priority="2211" operator="equal">
      <formula>"NO VAR"</formula>
    </cfRule>
  </conditionalFormatting>
  <conditionalFormatting sqref="J30:J38">
    <cfRule type="cellIs" dxfId="2808" priority="2210" operator="equal">
      <formula>"HIDE-NO VAR"</formula>
    </cfRule>
  </conditionalFormatting>
  <conditionalFormatting sqref="J30:J38">
    <cfRule type="cellIs" dxfId="2807" priority="2209" operator="equal">
      <formula>"NO VAR"</formula>
    </cfRule>
  </conditionalFormatting>
  <conditionalFormatting sqref="J30:J38">
    <cfRule type="cellIs" dxfId="2806" priority="2208" operator="equal">
      <formula>"NO VAR"</formula>
    </cfRule>
  </conditionalFormatting>
  <conditionalFormatting sqref="J30:J38">
    <cfRule type="cellIs" dxfId="2805" priority="2207" operator="equal">
      <formula>"HIDE-NO VAR"</formula>
    </cfRule>
  </conditionalFormatting>
  <conditionalFormatting sqref="J30:J38">
    <cfRule type="cellIs" dxfId="2804" priority="2206" operator="equal">
      <formula>"NO VAR"</formula>
    </cfRule>
  </conditionalFormatting>
  <conditionalFormatting sqref="J30:J38">
    <cfRule type="cellIs" dxfId="2803" priority="2205" operator="equal">
      <formula>"NO VAR"</formula>
    </cfRule>
  </conditionalFormatting>
  <conditionalFormatting sqref="J30:J38">
    <cfRule type="cellIs" dxfId="2802" priority="2204" operator="equal">
      <formula>"HIDE-NO VAR"</formula>
    </cfRule>
  </conditionalFormatting>
  <conditionalFormatting sqref="J30:J38">
    <cfRule type="cellIs" dxfId="2801" priority="2203" operator="equal">
      <formula>"NO VAR"</formula>
    </cfRule>
  </conditionalFormatting>
  <conditionalFormatting sqref="J30:J38">
    <cfRule type="cellIs" dxfId="2800" priority="2202" operator="equal">
      <formula>"NO VAR"</formula>
    </cfRule>
  </conditionalFormatting>
  <conditionalFormatting sqref="J30:J38">
    <cfRule type="cellIs" dxfId="2799" priority="2201" operator="equal">
      <formula>"HIDE-NO VAR"</formula>
    </cfRule>
  </conditionalFormatting>
  <conditionalFormatting sqref="J30:J38">
    <cfRule type="cellIs" dxfId="2798" priority="2200" operator="equal">
      <formula>"NO VAR"</formula>
    </cfRule>
  </conditionalFormatting>
  <conditionalFormatting sqref="J30:J38">
    <cfRule type="cellIs" dxfId="2797" priority="2199" operator="equal">
      <formula>"NO VAR"</formula>
    </cfRule>
  </conditionalFormatting>
  <conditionalFormatting sqref="J30:J38">
    <cfRule type="cellIs" dxfId="2796" priority="2198" operator="equal">
      <formula>"HIDE-NO VAR"</formula>
    </cfRule>
  </conditionalFormatting>
  <conditionalFormatting sqref="J30:J38">
    <cfRule type="cellIs" dxfId="2795" priority="2197" operator="equal">
      <formula>"NO VAR"</formula>
    </cfRule>
  </conditionalFormatting>
  <conditionalFormatting sqref="J30:J38">
    <cfRule type="cellIs" dxfId="2794" priority="2196" operator="equal">
      <formula>"NO VAR"</formula>
    </cfRule>
  </conditionalFormatting>
  <conditionalFormatting sqref="J30:J38">
    <cfRule type="cellIs" dxfId="2793" priority="2195" operator="equal">
      <formula>"HIDE-NO VAR"</formula>
    </cfRule>
  </conditionalFormatting>
  <conditionalFormatting sqref="J30:J38">
    <cfRule type="cellIs" dxfId="2792" priority="2194" operator="equal">
      <formula>"NO VAR"</formula>
    </cfRule>
  </conditionalFormatting>
  <conditionalFormatting sqref="J30:J38">
    <cfRule type="cellIs" dxfId="2791" priority="2193" operator="equal">
      <formula>"NO VAR"</formula>
    </cfRule>
  </conditionalFormatting>
  <conditionalFormatting sqref="J30:J38">
    <cfRule type="cellIs" dxfId="2790" priority="2192" operator="equal">
      <formula>"HIDE-NO VAR"</formula>
    </cfRule>
  </conditionalFormatting>
  <conditionalFormatting sqref="J30:J38">
    <cfRule type="cellIs" dxfId="2789" priority="2191" operator="equal">
      <formula>"NO VAR"</formula>
    </cfRule>
  </conditionalFormatting>
  <conditionalFormatting sqref="J30:J38">
    <cfRule type="cellIs" dxfId="2788" priority="2190" operator="equal">
      <formula>"NO VAR"</formula>
    </cfRule>
  </conditionalFormatting>
  <conditionalFormatting sqref="J30:J38">
    <cfRule type="cellIs" dxfId="2787" priority="2189" operator="equal">
      <formula>"HIDE-NO VAR"</formula>
    </cfRule>
  </conditionalFormatting>
  <conditionalFormatting sqref="J30:J38">
    <cfRule type="cellIs" dxfId="2786" priority="2188" operator="equal">
      <formula>"NO VAR"</formula>
    </cfRule>
  </conditionalFormatting>
  <conditionalFormatting sqref="J30:J38">
    <cfRule type="cellIs" dxfId="2785" priority="2187" operator="equal">
      <formula>"NO VAR"</formula>
    </cfRule>
  </conditionalFormatting>
  <conditionalFormatting sqref="K30:K38">
    <cfRule type="cellIs" dxfId="2784" priority="2186" operator="equal">
      <formula>"NO VAR"</formula>
    </cfRule>
  </conditionalFormatting>
  <conditionalFormatting sqref="K30:K38">
    <cfRule type="cellIs" dxfId="2783" priority="2185" operator="equal">
      <formula>"HIDE-NO VAR"</formula>
    </cfRule>
  </conditionalFormatting>
  <conditionalFormatting sqref="K30:K38">
    <cfRule type="cellIs" dxfId="2782" priority="2184" operator="equal">
      <formula>"ERROR "</formula>
    </cfRule>
  </conditionalFormatting>
  <conditionalFormatting sqref="K30:K38">
    <cfRule type="cellIs" dxfId="2781" priority="2183" operator="equal">
      <formula>"HIDE-NO VAR"</formula>
    </cfRule>
  </conditionalFormatting>
  <conditionalFormatting sqref="K30:K38">
    <cfRule type="cellIs" dxfId="2780" priority="2182" operator="equal">
      <formula>"HIDE-NO VAR"</formula>
    </cfRule>
  </conditionalFormatting>
  <conditionalFormatting sqref="K30:K38">
    <cfRule type="cellIs" dxfId="2779" priority="2181" operator="equal">
      <formula>"NO VAR"</formula>
    </cfRule>
  </conditionalFormatting>
  <conditionalFormatting sqref="K30:K38">
    <cfRule type="cellIs" dxfId="2778" priority="2180" operator="equal">
      <formula>"HIDE-NO VAR"</formula>
    </cfRule>
  </conditionalFormatting>
  <conditionalFormatting sqref="K30:K38">
    <cfRule type="cellIs" dxfId="2777" priority="2179" operator="equal">
      <formula>"NO VAR"</formula>
    </cfRule>
  </conditionalFormatting>
  <conditionalFormatting sqref="K30:K38">
    <cfRule type="cellIs" dxfId="2776" priority="2178" operator="equal">
      <formula>"HIDE-NO VAR"</formula>
    </cfRule>
  </conditionalFormatting>
  <conditionalFormatting sqref="K30:K38">
    <cfRule type="cellIs" dxfId="2775" priority="2177" operator="equal">
      <formula>"NO VAR"</formula>
    </cfRule>
  </conditionalFormatting>
  <conditionalFormatting sqref="K30:K38">
    <cfRule type="cellIs" dxfId="2774" priority="2176" operator="equal">
      <formula>"NO VAR"</formula>
    </cfRule>
  </conditionalFormatting>
  <conditionalFormatting sqref="K30:K38">
    <cfRule type="cellIs" dxfId="2773" priority="2175" operator="equal">
      <formula>"HIDE-NO VAR"</formula>
    </cfRule>
  </conditionalFormatting>
  <conditionalFormatting sqref="K30:K38">
    <cfRule type="cellIs" dxfId="2772" priority="2174" operator="equal">
      <formula>"NO VAR"</formula>
    </cfRule>
  </conditionalFormatting>
  <conditionalFormatting sqref="K30:K38">
    <cfRule type="cellIs" dxfId="2771" priority="2173" operator="equal">
      <formula>"NO VAR"</formula>
    </cfRule>
  </conditionalFormatting>
  <conditionalFormatting sqref="K30:K38">
    <cfRule type="cellIs" dxfId="2770" priority="2172" operator="equal">
      <formula>"HIDE-NO VAR"</formula>
    </cfRule>
  </conditionalFormatting>
  <conditionalFormatting sqref="K30:K38">
    <cfRule type="cellIs" dxfId="2769" priority="2171" operator="equal">
      <formula>"NO VAR"</formula>
    </cfRule>
  </conditionalFormatting>
  <conditionalFormatting sqref="K30:K38">
    <cfRule type="cellIs" dxfId="2768" priority="2170" operator="equal">
      <formula>"NO VAR"</formula>
    </cfRule>
  </conditionalFormatting>
  <conditionalFormatting sqref="K30:K38">
    <cfRule type="cellIs" dxfId="2767" priority="2169" operator="equal">
      <formula>"HIDE-NO VAR"</formula>
    </cfRule>
  </conditionalFormatting>
  <conditionalFormatting sqref="K30:K38">
    <cfRule type="cellIs" dxfId="2766" priority="2168" operator="equal">
      <formula>"NO VAR"</formula>
    </cfRule>
  </conditionalFormatting>
  <conditionalFormatting sqref="K30:K38">
    <cfRule type="cellIs" dxfId="2765" priority="2167" operator="equal">
      <formula>"NO VAR"</formula>
    </cfRule>
  </conditionalFormatting>
  <conditionalFormatting sqref="K30:K38">
    <cfRule type="cellIs" dxfId="2764" priority="2166" operator="equal">
      <formula>"HIDE-NO VAR"</formula>
    </cfRule>
  </conditionalFormatting>
  <conditionalFormatting sqref="K30:K38">
    <cfRule type="cellIs" dxfId="2763" priority="2165" operator="equal">
      <formula>"NO VAR"</formula>
    </cfRule>
  </conditionalFormatting>
  <conditionalFormatting sqref="K30:K38">
    <cfRule type="cellIs" dxfId="2762" priority="2164" operator="equal">
      <formula>"NO VAR"</formula>
    </cfRule>
  </conditionalFormatting>
  <conditionalFormatting sqref="K30:K38">
    <cfRule type="cellIs" dxfId="2761" priority="2163" operator="equal">
      <formula>"HIDE-NO VAR"</formula>
    </cfRule>
  </conditionalFormatting>
  <conditionalFormatting sqref="K30:K38">
    <cfRule type="cellIs" dxfId="2760" priority="2162" operator="equal">
      <formula>"NO VAR"</formula>
    </cfRule>
  </conditionalFormatting>
  <conditionalFormatting sqref="K30:K38">
    <cfRule type="cellIs" dxfId="2759" priority="2161" operator="equal">
      <formula>"NO VAR"</formula>
    </cfRule>
  </conditionalFormatting>
  <conditionalFormatting sqref="K30:K38">
    <cfRule type="cellIs" dxfId="2758" priority="2160" operator="equal">
      <formula>"HIDE-NO VAR"</formula>
    </cfRule>
  </conditionalFormatting>
  <conditionalFormatting sqref="K30:K38">
    <cfRule type="cellIs" dxfId="2757" priority="2159" operator="equal">
      <formula>"NO VAR"</formula>
    </cfRule>
  </conditionalFormatting>
  <conditionalFormatting sqref="K30:K38">
    <cfRule type="cellIs" dxfId="2756" priority="2158" operator="equal">
      <formula>"NO VAR"</formula>
    </cfRule>
  </conditionalFormatting>
  <conditionalFormatting sqref="K30:K38">
    <cfRule type="cellIs" dxfId="2755" priority="2157" operator="equal">
      <formula>"HIDE-NO VAR"</formula>
    </cfRule>
  </conditionalFormatting>
  <conditionalFormatting sqref="K30:K38">
    <cfRule type="cellIs" dxfId="2754" priority="2156" operator="equal">
      <formula>"NO VAR"</formula>
    </cfRule>
  </conditionalFormatting>
  <conditionalFormatting sqref="K30:K38">
    <cfRule type="cellIs" dxfId="2753" priority="2155" operator="equal">
      <formula>"NO VAR"</formula>
    </cfRule>
  </conditionalFormatting>
  <conditionalFormatting sqref="K30:K38">
    <cfRule type="cellIs" dxfId="2752" priority="2154" operator="equal">
      <formula>"HIDE-NO VAR"</formula>
    </cfRule>
  </conditionalFormatting>
  <conditionalFormatting sqref="K30:K38">
    <cfRule type="cellIs" dxfId="2751" priority="2153" operator="equal">
      <formula>"NO VAR"</formula>
    </cfRule>
  </conditionalFormatting>
  <conditionalFormatting sqref="K30:K38">
    <cfRule type="cellIs" dxfId="2750" priority="2152" operator="equal">
      <formula>"NO VAR"</formula>
    </cfRule>
  </conditionalFormatting>
  <conditionalFormatting sqref="K30:K38">
    <cfRule type="cellIs" dxfId="2749" priority="2151" operator="equal">
      <formula>"HIDE-NO VAR"</formula>
    </cfRule>
  </conditionalFormatting>
  <conditionalFormatting sqref="K30:K38">
    <cfRule type="cellIs" dxfId="2748" priority="2150" operator="equal">
      <formula>"NO VAR"</formula>
    </cfRule>
  </conditionalFormatting>
  <conditionalFormatting sqref="K30:K38">
    <cfRule type="cellIs" dxfId="2747" priority="2149" operator="equal">
      <formula>"NO VAR"</formula>
    </cfRule>
  </conditionalFormatting>
  <conditionalFormatting sqref="K30:K38">
    <cfRule type="cellIs" dxfId="2746" priority="2148" operator="equal">
      <formula>"HIDE-NO VAR"</formula>
    </cfRule>
  </conditionalFormatting>
  <conditionalFormatting sqref="K30:K38">
    <cfRule type="cellIs" dxfId="2745" priority="2147" operator="equal">
      <formula>"NO VAR"</formula>
    </cfRule>
  </conditionalFormatting>
  <conditionalFormatting sqref="K30:K38">
    <cfRule type="cellIs" dxfId="2744" priority="2146" operator="equal">
      <formula>"NO VAR"</formula>
    </cfRule>
  </conditionalFormatting>
  <conditionalFormatting sqref="K30:K38">
    <cfRule type="cellIs" dxfId="2743" priority="2145" operator="equal">
      <formula>"INCORRECT LINE BEING PICKED UP"</formula>
    </cfRule>
  </conditionalFormatting>
  <conditionalFormatting sqref="B39">
    <cfRule type="cellIs" dxfId="2742" priority="2144" operator="equal">
      <formula>"HIDE "</formula>
    </cfRule>
  </conditionalFormatting>
  <conditionalFormatting sqref="B40">
    <cfRule type="cellIs" dxfId="2741" priority="2142" operator="equal">
      <formula>"HIDE "</formula>
    </cfRule>
  </conditionalFormatting>
  <conditionalFormatting sqref="B41:B42">
    <cfRule type="cellIs" dxfId="2740" priority="2140" operator="equal">
      <formula>"HIDE "</formula>
    </cfRule>
  </conditionalFormatting>
  <conditionalFormatting sqref="J39">
    <cfRule type="cellIs" dxfId="2739" priority="2138" operator="equal">
      <formula>"NO VAR"</formula>
    </cfRule>
  </conditionalFormatting>
  <conditionalFormatting sqref="J39">
    <cfRule type="cellIs" dxfId="2738" priority="2137" operator="equal">
      <formula>"HIDE-NO VAR"</formula>
    </cfRule>
  </conditionalFormatting>
  <conditionalFormatting sqref="J39">
    <cfRule type="cellIs" dxfId="2737" priority="2136" operator="equal">
      <formula>"ERROR "</formula>
    </cfRule>
  </conditionalFormatting>
  <conditionalFormatting sqref="J39">
    <cfRule type="cellIs" dxfId="2736" priority="2135" operator="equal">
      <formula>"HIDE-NO VAR"</formula>
    </cfRule>
  </conditionalFormatting>
  <conditionalFormatting sqref="J39">
    <cfRule type="cellIs" dxfId="2735" priority="2134" operator="equal">
      <formula>"HIDE-NO VAR"</formula>
    </cfRule>
  </conditionalFormatting>
  <conditionalFormatting sqref="J39">
    <cfRule type="cellIs" dxfId="2734" priority="2133" operator="equal">
      <formula>"NO VAR"</formula>
    </cfRule>
  </conditionalFormatting>
  <conditionalFormatting sqref="J39">
    <cfRule type="cellIs" dxfId="2733" priority="2132" operator="equal">
      <formula>"HIDE-NO VAR"</formula>
    </cfRule>
  </conditionalFormatting>
  <conditionalFormatting sqref="J39">
    <cfRule type="cellIs" dxfId="2732" priority="2131" operator="equal">
      <formula>"NO VAR"</formula>
    </cfRule>
  </conditionalFormatting>
  <conditionalFormatting sqref="J39">
    <cfRule type="cellIs" dxfId="2731" priority="2130" operator="equal">
      <formula>"HIDE-NO VAR"</formula>
    </cfRule>
  </conditionalFormatting>
  <conditionalFormatting sqref="J39">
    <cfRule type="cellIs" dxfId="2730" priority="2129" operator="equal">
      <formula>"NO VAR"</formula>
    </cfRule>
  </conditionalFormatting>
  <conditionalFormatting sqref="J39">
    <cfRule type="cellIs" dxfId="2729" priority="2128" operator="equal">
      <formula>"NO VAR"</formula>
    </cfRule>
  </conditionalFormatting>
  <conditionalFormatting sqref="J39">
    <cfRule type="cellIs" dxfId="2728" priority="2127" operator="equal">
      <formula>"HIDE-NO VAR"</formula>
    </cfRule>
  </conditionalFormatting>
  <conditionalFormatting sqref="J39">
    <cfRule type="cellIs" dxfId="2727" priority="2126" operator="equal">
      <formula>"NO VAR"</formula>
    </cfRule>
  </conditionalFormatting>
  <conditionalFormatting sqref="J39">
    <cfRule type="cellIs" dxfId="2726" priority="2125" operator="equal">
      <formula>"NO VAR"</formula>
    </cfRule>
  </conditionalFormatting>
  <conditionalFormatting sqref="J39">
    <cfRule type="cellIs" dxfId="2725" priority="2124" operator="equal">
      <formula>"HIDE-NO VAR"</formula>
    </cfRule>
  </conditionalFormatting>
  <conditionalFormatting sqref="J39">
    <cfRule type="cellIs" dxfId="2724" priority="2123" operator="equal">
      <formula>"NO VAR"</formula>
    </cfRule>
  </conditionalFormatting>
  <conditionalFormatting sqref="J39">
    <cfRule type="cellIs" dxfId="2723" priority="2122" operator="equal">
      <formula>"NO VAR"</formula>
    </cfRule>
  </conditionalFormatting>
  <conditionalFormatting sqref="J39">
    <cfRule type="cellIs" dxfId="2722" priority="2121" operator="equal">
      <formula>"HIDE-NO VAR"</formula>
    </cfRule>
  </conditionalFormatting>
  <conditionalFormatting sqref="J39">
    <cfRule type="cellIs" dxfId="2721" priority="2120" operator="equal">
      <formula>"NO VAR"</formula>
    </cfRule>
  </conditionalFormatting>
  <conditionalFormatting sqref="J39">
    <cfRule type="cellIs" dxfId="2720" priority="2119" operator="equal">
      <formula>"NO VAR"</formula>
    </cfRule>
  </conditionalFormatting>
  <conditionalFormatting sqref="J39">
    <cfRule type="cellIs" dxfId="2719" priority="2118" operator="equal">
      <formula>"HIDE-NO VAR"</formula>
    </cfRule>
  </conditionalFormatting>
  <conditionalFormatting sqref="J39">
    <cfRule type="cellIs" dxfId="2718" priority="2117" operator="equal">
      <formula>"NO VAR"</formula>
    </cfRule>
  </conditionalFormatting>
  <conditionalFormatting sqref="J39">
    <cfRule type="cellIs" dxfId="2717" priority="2116" operator="equal">
      <formula>"NO VAR"</formula>
    </cfRule>
  </conditionalFormatting>
  <conditionalFormatting sqref="J39">
    <cfRule type="cellIs" dxfId="2716" priority="2115" operator="equal">
      <formula>"HIDE-NO VAR"</formula>
    </cfRule>
  </conditionalFormatting>
  <conditionalFormatting sqref="J39">
    <cfRule type="cellIs" dxfId="2715" priority="2114" operator="equal">
      <formula>"NO VAR"</formula>
    </cfRule>
  </conditionalFormatting>
  <conditionalFormatting sqref="J39">
    <cfRule type="cellIs" dxfId="2714" priority="2113" operator="equal">
      <formula>"NO VAR"</formula>
    </cfRule>
  </conditionalFormatting>
  <conditionalFormatting sqref="J39">
    <cfRule type="cellIs" dxfId="2713" priority="2112" operator="equal">
      <formula>"HIDE-NO VAR"</formula>
    </cfRule>
  </conditionalFormatting>
  <conditionalFormatting sqref="J39">
    <cfRule type="cellIs" dxfId="2712" priority="2111" operator="equal">
      <formula>"NO VAR"</formula>
    </cfRule>
  </conditionalFormatting>
  <conditionalFormatting sqref="J39">
    <cfRule type="cellIs" dxfId="2711" priority="2110" operator="equal">
      <formula>"NO VAR"</formula>
    </cfRule>
  </conditionalFormatting>
  <conditionalFormatting sqref="J39">
    <cfRule type="cellIs" dxfId="2710" priority="2109" operator="equal">
      <formula>"HIDE-NO VAR"</formula>
    </cfRule>
  </conditionalFormatting>
  <conditionalFormatting sqref="J39">
    <cfRule type="cellIs" dxfId="2709" priority="2108" operator="equal">
      <formula>"NO VAR"</formula>
    </cfRule>
  </conditionalFormatting>
  <conditionalFormatting sqref="J39">
    <cfRule type="cellIs" dxfId="2708" priority="2107" operator="equal">
      <formula>"NO VAR"</formula>
    </cfRule>
  </conditionalFormatting>
  <conditionalFormatting sqref="K39">
    <cfRule type="cellIs" dxfId="2707" priority="2106" operator="equal">
      <formula>"NO VAR"</formula>
    </cfRule>
  </conditionalFormatting>
  <conditionalFormatting sqref="K39">
    <cfRule type="cellIs" dxfId="2706" priority="2105" operator="equal">
      <formula>"HIDE-NO VAR"</formula>
    </cfRule>
  </conditionalFormatting>
  <conditionalFormatting sqref="K39">
    <cfRule type="cellIs" dxfId="2705" priority="2104" operator="equal">
      <formula>"ERROR "</formula>
    </cfRule>
  </conditionalFormatting>
  <conditionalFormatting sqref="K39">
    <cfRule type="cellIs" dxfId="2704" priority="2103" operator="equal">
      <formula>"HIDE-NO VAR"</formula>
    </cfRule>
  </conditionalFormatting>
  <conditionalFormatting sqref="K39">
    <cfRule type="cellIs" dxfId="2703" priority="2102" operator="equal">
      <formula>"HIDE-NO VAR"</formula>
    </cfRule>
  </conditionalFormatting>
  <conditionalFormatting sqref="K39">
    <cfRule type="cellIs" dxfId="2702" priority="2101" operator="equal">
      <formula>"NO VAR"</formula>
    </cfRule>
  </conditionalFormatting>
  <conditionalFormatting sqref="K39">
    <cfRule type="cellIs" dxfId="2701" priority="2100" operator="equal">
      <formula>"HIDE-NO VAR"</formula>
    </cfRule>
  </conditionalFormatting>
  <conditionalFormatting sqref="K39">
    <cfRule type="cellIs" dxfId="2700" priority="2099" operator="equal">
      <formula>"NO VAR"</formula>
    </cfRule>
  </conditionalFormatting>
  <conditionalFormatting sqref="K39">
    <cfRule type="cellIs" dxfId="2699" priority="2098" operator="equal">
      <formula>"HIDE-NO VAR"</formula>
    </cfRule>
  </conditionalFormatting>
  <conditionalFormatting sqref="K39">
    <cfRule type="cellIs" dxfId="2698" priority="2097" operator="equal">
      <formula>"NO VAR"</formula>
    </cfRule>
  </conditionalFormatting>
  <conditionalFormatting sqref="K39">
    <cfRule type="cellIs" dxfId="2697" priority="2096" operator="equal">
      <formula>"NO VAR"</formula>
    </cfRule>
  </conditionalFormatting>
  <conditionalFormatting sqref="K39">
    <cfRule type="cellIs" dxfId="2696" priority="2095" operator="equal">
      <formula>"HIDE-NO VAR"</formula>
    </cfRule>
  </conditionalFormatting>
  <conditionalFormatting sqref="K39">
    <cfRule type="cellIs" dxfId="2695" priority="2094" operator="equal">
      <formula>"NO VAR"</formula>
    </cfRule>
  </conditionalFormatting>
  <conditionalFormatting sqref="K39">
    <cfRule type="cellIs" dxfId="2694" priority="2093" operator="equal">
      <formula>"NO VAR"</formula>
    </cfRule>
  </conditionalFormatting>
  <conditionalFormatting sqref="K39">
    <cfRule type="cellIs" dxfId="2693" priority="2092" operator="equal">
      <formula>"HIDE-NO VAR"</formula>
    </cfRule>
  </conditionalFormatting>
  <conditionalFormatting sqref="K39">
    <cfRule type="cellIs" dxfId="2692" priority="2091" operator="equal">
      <formula>"NO VAR"</formula>
    </cfRule>
  </conditionalFormatting>
  <conditionalFormatting sqref="K39">
    <cfRule type="cellIs" dxfId="2691" priority="2090" operator="equal">
      <formula>"NO VAR"</formula>
    </cfRule>
  </conditionalFormatting>
  <conditionalFormatting sqref="K39">
    <cfRule type="cellIs" dxfId="2690" priority="2089" operator="equal">
      <formula>"HIDE-NO VAR"</formula>
    </cfRule>
  </conditionalFormatting>
  <conditionalFormatting sqref="K39">
    <cfRule type="cellIs" dxfId="2689" priority="2088" operator="equal">
      <formula>"NO VAR"</formula>
    </cfRule>
  </conditionalFormatting>
  <conditionalFormatting sqref="K39">
    <cfRule type="cellIs" dxfId="2688" priority="2087" operator="equal">
      <formula>"NO VAR"</formula>
    </cfRule>
  </conditionalFormatting>
  <conditionalFormatting sqref="K39">
    <cfRule type="cellIs" dxfId="2687" priority="2086" operator="equal">
      <formula>"HIDE-NO VAR"</formula>
    </cfRule>
  </conditionalFormatting>
  <conditionalFormatting sqref="K39">
    <cfRule type="cellIs" dxfId="2686" priority="2085" operator="equal">
      <formula>"NO VAR"</formula>
    </cfRule>
  </conditionalFormatting>
  <conditionalFormatting sqref="K39">
    <cfRule type="cellIs" dxfId="2685" priority="2084" operator="equal">
      <formula>"NO VAR"</formula>
    </cfRule>
  </conditionalFormatting>
  <conditionalFormatting sqref="K39">
    <cfRule type="cellIs" dxfId="2684" priority="2083" operator="equal">
      <formula>"HIDE-NO VAR"</formula>
    </cfRule>
  </conditionalFormatting>
  <conditionalFormatting sqref="K39">
    <cfRule type="cellIs" dxfId="2683" priority="2082" operator="equal">
      <formula>"NO VAR"</formula>
    </cfRule>
  </conditionalFormatting>
  <conditionalFormatting sqref="K39">
    <cfRule type="cellIs" dxfId="2682" priority="2081" operator="equal">
      <formula>"NO VAR"</formula>
    </cfRule>
  </conditionalFormatting>
  <conditionalFormatting sqref="K39">
    <cfRule type="cellIs" dxfId="2681" priority="2080" operator="equal">
      <formula>"HIDE-NO VAR"</formula>
    </cfRule>
  </conditionalFormatting>
  <conditionalFormatting sqref="K39">
    <cfRule type="cellIs" dxfId="2680" priority="2079" operator="equal">
      <formula>"NO VAR"</formula>
    </cfRule>
  </conditionalFormatting>
  <conditionalFormatting sqref="K39">
    <cfRule type="cellIs" dxfId="2679" priority="2078" operator="equal">
      <formula>"NO VAR"</formula>
    </cfRule>
  </conditionalFormatting>
  <conditionalFormatting sqref="K39">
    <cfRule type="cellIs" dxfId="2678" priority="2077" operator="equal">
      <formula>"HIDE-NO VAR"</formula>
    </cfRule>
  </conditionalFormatting>
  <conditionalFormatting sqref="K39">
    <cfRule type="cellIs" dxfId="2677" priority="2076" operator="equal">
      <formula>"NO VAR"</formula>
    </cfRule>
  </conditionalFormatting>
  <conditionalFormatting sqref="K39">
    <cfRule type="cellIs" dxfId="2676" priority="2075" operator="equal">
      <formula>"NO VAR"</formula>
    </cfRule>
  </conditionalFormatting>
  <conditionalFormatting sqref="K39">
    <cfRule type="cellIs" dxfId="2675" priority="2074" operator="equal">
      <formula>"HIDE-NO VAR"</formula>
    </cfRule>
  </conditionalFormatting>
  <conditionalFormatting sqref="K39">
    <cfRule type="cellIs" dxfId="2674" priority="2073" operator="equal">
      <formula>"NO VAR"</formula>
    </cfRule>
  </conditionalFormatting>
  <conditionalFormatting sqref="K39">
    <cfRule type="cellIs" dxfId="2673" priority="2072" operator="equal">
      <formula>"NO VAR"</formula>
    </cfRule>
  </conditionalFormatting>
  <conditionalFormatting sqref="K39">
    <cfRule type="cellIs" dxfId="2672" priority="2071" operator="equal">
      <formula>"HIDE-NO VAR"</formula>
    </cfRule>
  </conditionalFormatting>
  <conditionalFormatting sqref="K39">
    <cfRule type="cellIs" dxfId="2671" priority="2070" operator="equal">
      <formula>"NO VAR"</formula>
    </cfRule>
  </conditionalFormatting>
  <conditionalFormatting sqref="K39">
    <cfRule type="cellIs" dxfId="2670" priority="2069" operator="equal">
      <formula>"NO VAR"</formula>
    </cfRule>
  </conditionalFormatting>
  <conditionalFormatting sqref="K39">
    <cfRule type="cellIs" dxfId="2669" priority="2068" operator="equal">
      <formula>"HIDE-NO VAR"</formula>
    </cfRule>
  </conditionalFormatting>
  <conditionalFormatting sqref="K39">
    <cfRule type="cellIs" dxfId="2668" priority="2067" operator="equal">
      <formula>"NO VAR"</formula>
    </cfRule>
  </conditionalFormatting>
  <conditionalFormatting sqref="K39">
    <cfRule type="cellIs" dxfId="2667" priority="2066" operator="equal">
      <formula>"NO VAR"</formula>
    </cfRule>
  </conditionalFormatting>
  <conditionalFormatting sqref="K39">
    <cfRule type="cellIs" dxfId="2666" priority="2065" operator="equal">
      <formula>"INCORRECT LINE BEING PICKED UP"</formula>
    </cfRule>
  </conditionalFormatting>
  <conditionalFormatting sqref="J40">
    <cfRule type="cellIs" dxfId="2665" priority="2064" operator="equal">
      <formula>"NO VAR"</formula>
    </cfRule>
  </conditionalFormatting>
  <conditionalFormatting sqref="J40">
    <cfRule type="cellIs" dxfId="2664" priority="2063" operator="equal">
      <formula>"HIDE-NO VAR"</formula>
    </cfRule>
  </conditionalFormatting>
  <conditionalFormatting sqref="J40">
    <cfRule type="cellIs" dxfId="2663" priority="2062" operator="equal">
      <formula>"ERROR "</formula>
    </cfRule>
  </conditionalFormatting>
  <conditionalFormatting sqref="J40">
    <cfRule type="cellIs" dxfId="2662" priority="2061" operator="equal">
      <formula>"HIDE-NO VAR"</formula>
    </cfRule>
  </conditionalFormatting>
  <conditionalFormatting sqref="J40">
    <cfRule type="cellIs" dxfId="2661" priority="2060" operator="equal">
      <formula>"HIDE-NO VAR"</formula>
    </cfRule>
  </conditionalFormatting>
  <conditionalFormatting sqref="J40">
    <cfRule type="cellIs" dxfId="2660" priority="2059" operator="equal">
      <formula>"NO VAR"</formula>
    </cfRule>
  </conditionalFormatting>
  <conditionalFormatting sqref="J40">
    <cfRule type="cellIs" dxfId="2659" priority="2058" operator="equal">
      <formula>"HIDE-NO VAR"</formula>
    </cfRule>
  </conditionalFormatting>
  <conditionalFormatting sqref="J40">
    <cfRule type="cellIs" dxfId="2658" priority="2057" operator="equal">
      <formula>"NO VAR"</formula>
    </cfRule>
  </conditionalFormatting>
  <conditionalFormatting sqref="J40">
    <cfRule type="cellIs" dxfId="2657" priority="2056" operator="equal">
      <formula>"HIDE-NO VAR"</formula>
    </cfRule>
  </conditionalFormatting>
  <conditionalFormatting sqref="J40">
    <cfRule type="cellIs" dxfId="2656" priority="2055" operator="equal">
      <formula>"NO VAR"</formula>
    </cfRule>
  </conditionalFormatting>
  <conditionalFormatting sqref="J40">
    <cfRule type="cellIs" dxfId="2655" priority="2054" operator="equal">
      <formula>"NO VAR"</formula>
    </cfRule>
  </conditionalFormatting>
  <conditionalFormatting sqref="J40">
    <cfRule type="cellIs" dxfId="2654" priority="2053" operator="equal">
      <formula>"HIDE-NO VAR"</formula>
    </cfRule>
  </conditionalFormatting>
  <conditionalFormatting sqref="J40">
    <cfRule type="cellIs" dxfId="2653" priority="2052" operator="equal">
      <formula>"NO VAR"</formula>
    </cfRule>
  </conditionalFormatting>
  <conditionalFormatting sqref="J40">
    <cfRule type="cellIs" dxfId="2652" priority="2051" operator="equal">
      <formula>"NO VAR"</formula>
    </cfRule>
  </conditionalFormatting>
  <conditionalFormatting sqref="J40">
    <cfRule type="cellIs" dxfId="2651" priority="2050" operator="equal">
      <formula>"HIDE-NO VAR"</formula>
    </cfRule>
  </conditionalFormatting>
  <conditionalFormatting sqref="J40">
    <cfRule type="cellIs" dxfId="2650" priority="2049" operator="equal">
      <formula>"NO VAR"</formula>
    </cfRule>
  </conditionalFormatting>
  <conditionalFormatting sqref="J40">
    <cfRule type="cellIs" dxfId="2649" priority="2048" operator="equal">
      <formula>"NO VAR"</formula>
    </cfRule>
  </conditionalFormatting>
  <conditionalFormatting sqref="J40">
    <cfRule type="cellIs" dxfId="2648" priority="2047" operator="equal">
      <formula>"HIDE-NO VAR"</formula>
    </cfRule>
  </conditionalFormatting>
  <conditionalFormatting sqref="J40">
    <cfRule type="cellIs" dxfId="2647" priority="2046" operator="equal">
      <formula>"NO VAR"</formula>
    </cfRule>
  </conditionalFormatting>
  <conditionalFormatting sqref="J40">
    <cfRule type="cellIs" dxfId="2646" priority="2045" operator="equal">
      <formula>"NO VAR"</formula>
    </cfRule>
  </conditionalFormatting>
  <conditionalFormatting sqref="J40">
    <cfRule type="cellIs" dxfId="2645" priority="2044" operator="equal">
      <formula>"HIDE-NO VAR"</formula>
    </cfRule>
  </conditionalFormatting>
  <conditionalFormatting sqref="J40">
    <cfRule type="cellIs" dxfId="2644" priority="2043" operator="equal">
      <formula>"NO VAR"</formula>
    </cfRule>
  </conditionalFormatting>
  <conditionalFormatting sqref="J40">
    <cfRule type="cellIs" dxfId="2643" priority="2042" operator="equal">
      <formula>"NO VAR"</formula>
    </cfRule>
  </conditionalFormatting>
  <conditionalFormatting sqref="J40">
    <cfRule type="cellIs" dxfId="2642" priority="2041" operator="equal">
      <formula>"HIDE-NO VAR"</formula>
    </cfRule>
  </conditionalFormatting>
  <conditionalFormatting sqref="J40">
    <cfRule type="cellIs" dxfId="2641" priority="2040" operator="equal">
      <formula>"NO VAR"</formula>
    </cfRule>
  </conditionalFormatting>
  <conditionalFormatting sqref="J40">
    <cfRule type="cellIs" dxfId="2640" priority="2039" operator="equal">
      <formula>"NO VAR"</formula>
    </cfRule>
  </conditionalFormatting>
  <conditionalFormatting sqref="J40">
    <cfRule type="cellIs" dxfId="2639" priority="2038" operator="equal">
      <formula>"HIDE-NO VAR"</formula>
    </cfRule>
  </conditionalFormatting>
  <conditionalFormatting sqref="J40">
    <cfRule type="cellIs" dxfId="2638" priority="2037" operator="equal">
      <formula>"NO VAR"</formula>
    </cfRule>
  </conditionalFormatting>
  <conditionalFormatting sqref="J40">
    <cfRule type="cellIs" dxfId="2637" priority="2036" operator="equal">
      <formula>"NO VAR"</formula>
    </cfRule>
  </conditionalFormatting>
  <conditionalFormatting sqref="J40">
    <cfRule type="cellIs" dxfId="2636" priority="2035" operator="equal">
      <formula>"HIDE-NO VAR"</formula>
    </cfRule>
  </conditionalFormatting>
  <conditionalFormatting sqref="J40">
    <cfRule type="cellIs" dxfId="2635" priority="2034" operator="equal">
      <formula>"NO VAR"</formula>
    </cfRule>
  </conditionalFormatting>
  <conditionalFormatting sqref="J40">
    <cfRule type="cellIs" dxfId="2634" priority="2033" operator="equal">
      <formula>"NO VAR"</formula>
    </cfRule>
  </conditionalFormatting>
  <conditionalFormatting sqref="K40">
    <cfRule type="cellIs" dxfId="2633" priority="2032" operator="equal">
      <formula>"NO VAR"</formula>
    </cfRule>
  </conditionalFormatting>
  <conditionalFormatting sqref="K40">
    <cfRule type="cellIs" dxfId="2632" priority="2031" operator="equal">
      <formula>"HIDE-NO VAR"</formula>
    </cfRule>
  </conditionalFormatting>
  <conditionalFormatting sqref="K40">
    <cfRule type="cellIs" dxfId="2631" priority="2030" operator="equal">
      <formula>"ERROR "</formula>
    </cfRule>
  </conditionalFormatting>
  <conditionalFormatting sqref="K40">
    <cfRule type="cellIs" dxfId="2630" priority="2029" operator="equal">
      <formula>"HIDE-NO VAR"</formula>
    </cfRule>
  </conditionalFormatting>
  <conditionalFormatting sqref="K40">
    <cfRule type="cellIs" dxfId="2629" priority="2028" operator="equal">
      <formula>"HIDE-NO VAR"</formula>
    </cfRule>
  </conditionalFormatting>
  <conditionalFormatting sqref="K40">
    <cfRule type="cellIs" dxfId="2628" priority="2027" operator="equal">
      <formula>"NO VAR"</formula>
    </cfRule>
  </conditionalFormatting>
  <conditionalFormatting sqref="K40">
    <cfRule type="cellIs" dxfId="2627" priority="2026" operator="equal">
      <formula>"HIDE-NO VAR"</formula>
    </cfRule>
  </conditionalFormatting>
  <conditionalFormatting sqref="K40">
    <cfRule type="cellIs" dxfId="2626" priority="2025" operator="equal">
      <formula>"NO VAR"</formula>
    </cfRule>
  </conditionalFormatting>
  <conditionalFormatting sqref="K40">
    <cfRule type="cellIs" dxfId="2625" priority="2024" operator="equal">
      <formula>"HIDE-NO VAR"</formula>
    </cfRule>
  </conditionalFormatting>
  <conditionalFormatting sqref="K40">
    <cfRule type="cellIs" dxfId="2624" priority="2023" operator="equal">
      <formula>"NO VAR"</formula>
    </cfRule>
  </conditionalFormatting>
  <conditionalFormatting sqref="K40">
    <cfRule type="cellIs" dxfId="2623" priority="2022" operator="equal">
      <formula>"NO VAR"</formula>
    </cfRule>
  </conditionalFormatting>
  <conditionalFormatting sqref="K40">
    <cfRule type="cellIs" dxfId="2622" priority="2021" operator="equal">
      <formula>"HIDE-NO VAR"</formula>
    </cfRule>
  </conditionalFormatting>
  <conditionalFormatting sqref="K40">
    <cfRule type="cellIs" dxfId="2621" priority="2020" operator="equal">
      <formula>"NO VAR"</formula>
    </cfRule>
  </conditionalFormatting>
  <conditionalFormatting sqref="K40">
    <cfRule type="cellIs" dxfId="2620" priority="2019" operator="equal">
      <formula>"NO VAR"</formula>
    </cfRule>
  </conditionalFormatting>
  <conditionalFormatting sqref="K40">
    <cfRule type="cellIs" dxfId="2619" priority="2018" operator="equal">
      <formula>"HIDE-NO VAR"</formula>
    </cfRule>
  </conditionalFormatting>
  <conditionalFormatting sqref="K40">
    <cfRule type="cellIs" dxfId="2618" priority="2017" operator="equal">
      <formula>"NO VAR"</formula>
    </cfRule>
  </conditionalFormatting>
  <conditionalFormatting sqref="K40">
    <cfRule type="cellIs" dxfId="2617" priority="2016" operator="equal">
      <formula>"NO VAR"</formula>
    </cfRule>
  </conditionalFormatting>
  <conditionalFormatting sqref="K40">
    <cfRule type="cellIs" dxfId="2616" priority="2015" operator="equal">
      <formula>"HIDE-NO VAR"</formula>
    </cfRule>
  </conditionalFormatting>
  <conditionalFormatting sqref="K40">
    <cfRule type="cellIs" dxfId="2615" priority="2014" operator="equal">
      <formula>"NO VAR"</formula>
    </cfRule>
  </conditionalFormatting>
  <conditionalFormatting sqref="K40">
    <cfRule type="cellIs" dxfId="2614" priority="2013" operator="equal">
      <formula>"NO VAR"</formula>
    </cfRule>
  </conditionalFormatting>
  <conditionalFormatting sqref="K40">
    <cfRule type="cellIs" dxfId="2613" priority="2012" operator="equal">
      <formula>"HIDE-NO VAR"</formula>
    </cfRule>
  </conditionalFormatting>
  <conditionalFormatting sqref="K40">
    <cfRule type="cellIs" dxfId="2612" priority="2011" operator="equal">
      <formula>"NO VAR"</formula>
    </cfRule>
  </conditionalFormatting>
  <conditionalFormatting sqref="K40">
    <cfRule type="cellIs" dxfId="2611" priority="2010" operator="equal">
      <formula>"NO VAR"</formula>
    </cfRule>
  </conditionalFormatting>
  <conditionalFormatting sqref="K40">
    <cfRule type="cellIs" dxfId="2610" priority="2009" operator="equal">
      <formula>"HIDE-NO VAR"</formula>
    </cfRule>
  </conditionalFormatting>
  <conditionalFormatting sqref="K40">
    <cfRule type="cellIs" dxfId="2609" priority="2008" operator="equal">
      <formula>"NO VAR"</formula>
    </cfRule>
  </conditionalFormatting>
  <conditionalFormatting sqref="K40">
    <cfRule type="cellIs" dxfId="2608" priority="2007" operator="equal">
      <formula>"NO VAR"</formula>
    </cfRule>
  </conditionalFormatting>
  <conditionalFormatting sqref="K40">
    <cfRule type="cellIs" dxfId="2607" priority="2006" operator="equal">
      <formula>"HIDE-NO VAR"</formula>
    </cfRule>
  </conditionalFormatting>
  <conditionalFormatting sqref="K40">
    <cfRule type="cellIs" dxfId="2606" priority="2005" operator="equal">
      <formula>"NO VAR"</formula>
    </cfRule>
  </conditionalFormatting>
  <conditionalFormatting sqref="K40">
    <cfRule type="cellIs" dxfId="2605" priority="2004" operator="equal">
      <formula>"NO VAR"</formula>
    </cfRule>
  </conditionalFormatting>
  <conditionalFormatting sqref="K40">
    <cfRule type="cellIs" dxfId="2604" priority="2003" operator="equal">
      <formula>"HIDE-NO VAR"</formula>
    </cfRule>
  </conditionalFormatting>
  <conditionalFormatting sqref="K40">
    <cfRule type="cellIs" dxfId="2603" priority="2002" operator="equal">
      <formula>"NO VAR"</formula>
    </cfRule>
  </conditionalFormatting>
  <conditionalFormatting sqref="K40">
    <cfRule type="cellIs" dxfId="2602" priority="2001" operator="equal">
      <formula>"NO VAR"</formula>
    </cfRule>
  </conditionalFormatting>
  <conditionalFormatting sqref="K40">
    <cfRule type="cellIs" dxfId="2601" priority="2000" operator="equal">
      <formula>"HIDE-NO VAR"</formula>
    </cfRule>
  </conditionalFormatting>
  <conditionalFormatting sqref="K40">
    <cfRule type="cellIs" dxfId="2600" priority="1999" operator="equal">
      <formula>"NO VAR"</formula>
    </cfRule>
  </conditionalFormatting>
  <conditionalFormatting sqref="K40">
    <cfRule type="cellIs" dxfId="2599" priority="1998" operator="equal">
      <formula>"NO VAR"</formula>
    </cfRule>
  </conditionalFormatting>
  <conditionalFormatting sqref="K40">
    <cfRule type="cellIs" dxfId="2598" priority="1997" operator="equal">
      <formula>"HIDE-NO VAR"</formula>
    </cfRule>
  </conditionalFormatting>
  <conditionalFormatting sqref="K40">
    <cfRule type="cellIs" dxfId="2597" priority="1996" operator="equal">
      <formula>"NO VAR"</formula>
    </cfRule>
  </conditionalFormatting>
  <conditionalFormatting sqref="K40">
    <cfRule type="cellIs" dxfId="2596" priority="1995" operator="equal">
      <formula>"NO VAR"</formula>
    </cfRule>
  </conditionalFormatting>
  <conditionalFormatting sqref="K40">
    <cfRule type="cellIs" dxfId="2595" priority="1994" operator="equal">
      <formula>"HIDE-NO VAR"</formula>
    </cfRule>
  </conditionalFormatting>
  <conditionalFormatting sqref="K40">
    <cfRule type="cellIs" dxfId="2594" priority="1993" operator="equal">
      <formula>"NO VAR"</formula>
    </cfRule>
  </conditionalFormatting>
  <conditionalFormatting sqref="K40">
    <cfRule type="cellIs" dxfId="2593" priority="1992" operator="equal">
      <formula>"NO VAR"</formula>
    </cfRule>
  </conditionalFormatting>
  <conditionalFormatting sqref="K40">
    <cfRule type="cellIs" dxfId="2592" priority="1991" operator="equal">
      <formula>"INCORRECT LINE BEING PICKED UP"</formula>
    </cfRule>
  </conditionalFormatting>
  <conditionalFormatting sqref="J41 J43">
    <cfRule type="cellIs" dxfId="2591" priority="1990" operator="equal">
      <formula>"NO VAR"</formula>
    </cfRule>
  </conditionalFormatting>
  <conditionalFormatting sqref="J41 J43">
    <cfRule type="cellIs" dxfId="2590" priority="1989" operator="equal">
      <formula>"HIDE-NO VAR"</formula>
    </cfRule>
  </conditionalFormatting>
  <conditionalFormatting sqref="J41 J43">
    <cfRule type="cellIs" dxfId="2589" priority="1988" operator="equal">
      <formula>"ERROR "</formula>
    </cfRule>
  </conditionalFormatting>
  <conditionalFormatting sqref="J41 J43">
    <cfRule type="cellIs" dxfId="2588" priority="1987" operator="equal">
      <formula>"HIDE-NO VAR"</formula>
    </cfRule>
  </conditionalFormatting>
  <conditionalFormatting sqref="J41 J43">
    <cfRule type="cellIs" dxfId="2587" priority="1986" operator="equal">
      <formula>"HIDE-NO VAR"</formula>
    </cfRule>
  </conditionalFormatting>
  <conditionalFormatting sqref="J41 J43">
    <cfRule type="cellIs" dxfId="2586" priority="1985" operator="equal">
      <formula>"NO VAR"</formula>
    </cfRule>
  </conditionalFormatting>
  <conditionalFormatting sqref="J41 J43">
    <cfRule type="cellIs" dxfId="2585" priority="1984" operator="equal">
      <formula>"HIDE-NO VAR"</formula>
    </cfRule>
  </conditionalFormatting>
  <conditionalFormatting sqref="J41 J43">
    <cfRule type="cellIs" dxfId="2584" priority="1983" operator="equal">
      <formula>"NO VAR"</formula>
    </cfRule>
  </conditionalFormatting>
  <conditionalFormatting sqref="J41 J43">
    <cfRule type="cellIs" dxfId="2583" priority="1982" operator="equal">
      <formula>"HIDE-NO VAR"</formula>
    </cfRule>
  </conditionalFormatting>
  <conditionalFormatting sqref="J41 J43">
    <cfRule type="cellIs" dxfId="2582" priority="1981" operator="equal">
      <formula>"NO VAR"</formula>
    </cfRule>
  </conditionalFormatting>
  <conditionalFormatting sqref="J41 J43">
    <cfRule type="cellIs" dxfId="2581" priority="1980" operator="equal">
      <formula>"NO VAR"</formula>
    </cfRule>
  </conditionalFormatting>
  <conditionalFormatting sqref="J41 J43">
    <cfRule type="cellIs" dxfId="2580" priority="1979" operator="equal">
      <formula>"HIDE-NO VAR"</formula>
    </cfRule>
  </conditionalFormatting>
  <conditionalFormatting sqref="J41 J43">
    <cfRule type="cellIs" dxfId="2579" priority="1978" operator="equal">
      <formula>"NO VAR"</formula>
    </cfRule>
  </conditionalFormatting>
  <conditionalFormatting sqref="J41 J43">
    <cfRule type="cellIs" dxfId="2578" priority="1977" operator="equal">
      <formula>"NO VAR"</formula>
    </cfRule>
  </conditionalFormatting>
  <conditionalFormatting sqref="J41 J43">
    <cfRule type="cellIs" dxfId="2577" priority="1976" operator="equal">
      <formula>"HIDE-NO VAR"</formula>
    </cfRule>
  </conditionalFormatting>
  <conditionalFormatting sqref="J41 J43">
    <cfRule type="cellIs" dxfId="2576" priority="1975" operator="equal">
      <formula>"NO VAR"</formula>
    </cfRule>
  </conditionalFormatting>
  <conditionalFormatting sqref="J41 J43">
    <cfRule type="cellIs" dxfId="2575" priority="1974" operator="equal">
      <formula>"NO VAR"</formula>
    </cfRule>
  </conditionalFormatting>
  <conditionalFormatting sqref="J41 J43">
    <cfRule type="cellIs" dxfId="2574" priority="1973" operator="equal">
      <formula>"HIDE-NO VAR"</formula>
    </cfRule>
  </conditionalFormatting>
  <conditionalFormatting sqref="J41 J43">
    <cfRule type="cellIs" dxfId="2573" priority="1972" operator="equal">
      <formula>"NO VAR"</formula>
    </cfRule>
  </conditionalFormatting>
  <conditionalFormatting sqref="J41 J43">
    <cfRule type="cellIs" dxfId="2572" priority="1971" operator="equal">
      <formula>"NO VAR"</formula>
    </cfRule>
  </conditionalFormatting>
  <conditionalFormatting sqref="J41 J43">
    <cfRule type="cellIs" dxfId="2571" priority="1970" operator="equal">
      <formula>"HIDE-NO VAR"</formula>
    </cfRule>
  </conditionalFormatting>
  <conditionalFormatting sqref="J41 J43">
    <cfRule type="cellIs" dxfId="2570" priority="1969" operator="equal">
      <formula>"NO VAR"</formula>
    </cfRule>
  </conditionalFormatting>
  <conditionalFormatting sqref="J41 J43">
    <cfRule type="cellIs" dxfId="2569" priority="1968" operator="equal">
      <formula>"NO VAR"</formula>
    </cfRule>
  </conditionalFormatting>
  <conditionalFormatting sqref="J41 J43">
    <cfRule type="cellIs" dxfId="2568" priority="1967" operator="equal">
      <formula>"HIDE-NO VAR"</formula>
    </cfRule>
  </conditionalFormatting>
  <conditionalFormatting sqref="J41 J43">
    <cfRule type="cellIs" dxfId="2567" priority="1966" operator="equal">
      <formula>"NO VAR"</formula>
    </cfRule>
  </conditionalFormatting>
  <conditionalFormatting sqref="J41 J43">
    <cfRule type="cellIs" dxfId="2566" priority="1965" operator="equal">
      <formula>"NO VAR"</formula>
    </cfRule>
  </conditionalFormatting>
  <conditionalFormatting sqref="J41 J43">
    <cfRule type="cellIs" dxfId="2565" priority="1964" operator="equal">
      <formula>"HIDE-NO VAR"</formula>
    </cfRule>
  </conditionalFormatting>
  <conditionalFormatting sqref="J41 J43">
    <cfRule type="cellIs" dxfId="2564" priority="1963" operator="equal">
      <formula>"NO VAR"</formula>
    </cfRule>
  </conditionalFormatting>
  <conditionalFormatting sqref="J41 J43">
    <cfRule type="cellIs" dxfId="2563" priority="1962" operator="equal">
      <formula>"NO VAR"</formula>
    </cfRule>
  </conditionalFormatting>
  <conditionalFormatting sqref="J41 J43">
    <cfRule type="cellIs" dxfId="2562" priority="1961" operator="equal">
      <formula>"HIDE-NO VAR"</formula>
    </cfRule>
  </conditionalFormatting>
  <conditionalFormatting sqref="J41 J43">
    <cfRule type="cellIs" dxfId="2561" priority="1960" operator="equal">
      <formula>"NO VAR"</formula>
    </cfRule>
  </conditionalFormatting>
  <conditionalFormatting sqref="J41 J43">
    <cfRule type="cellIs" dxfId="2560" priority="1959" operator="equal">
      <formula>"NO VAR"</formula>
    </cfRule>
  </conditionalFormatting>
  <conditionalFormatting sqref="K41 K43">
    <cfRule type="cellIs" dxfId="2559" priority="1958" operator="equal">
      <formula>"NO VAR"</formula>
    </cfRule>
  </conditionalFormatting>
  <conditionalFormatting sqref="K41 K43">
    <cfRule type="cellIs" dxfId="2558" priority="1957" operator="equal">
      <formula>"HIDE-NO VAR"</formula>
    </cfRule>
  </conditionalFormatting>
  <conditionalFormatting sqref="K41 K43">
    <cfRule type="cellIs" dxfId="2557" priority="1956" operator="equal">
      <formula>"ERROR "</formula>
    </cfRule>
  </conditionalFormatting>
  <conditionalFormatting sqref="K41 K43">
    <cfRule type="cellIs" dxfId="2556" priority="1955" operator="equal">
      <formula>"HIDE-NO VAR"</formula>
    </cfRule>
  </conditionalFormatting>
  <conditionalFormatting sqref="K41 K43">
    <cfRule type="cellIs" dxfId="2555" priority="1954" operator="equal">
      <formula>"HIDE-NO VAR"</formula>
    </cfRule>
  </conditionalFormatting>
  <conditionalFormatting sqref="K41 K43">
    <cfRule type="cellIs" dxfId="2554" priority="1953" operator="equal">
      <formula>"NO VAR"</formula>
    </cfRule>
  </conditionalFormatting>
  <conditionalFormatting sqref="K41 K43">
    <cfRule type="cellIs" dxfId="2553" priority="1952" operator="equal">
      <formula>"HIDE-NO VAR"</formula>
    </cfRule>
  </conditionalFormatting>
  <conditionalFormatting sqref="K41 K43">
    <cfRule type="cellIs" dxfId="2552" priority="1951" operator="equal">
      <formula>"NO VAR"</formula>
    </cfRule>
  </conditionalFormatting>
  <conditionalFormatting sqref="K41 K43">
    <cfRule type="cellIs" dxfId="2551" priority="1950" operator="equal">
      <formula>"HIDE-NO VAR"</formula>
    </cfRule>
  </conditionalFormatting>
  <conditionalFormatting sqref="K41 K43">
    <cfRule type="cellIs" dxfId="2550" priority="1949" operator="equal">
      <formula>"NO VAR"</formula>
    </cfRule>
  </conditionalFormatting>
  <conditionalFormatting sqref="K41 K43">
    <cfRule type="cellIs" dxfId="2549" priority="1948" operator="equal">
      <formula>"NO VAR"</formula>
    </cfRule>
  </conditionalFormatting>
  <conditionalFormatting sqref="K41 K43">
    <cfRule type="cellIs" dxfId="2548" priority="1947" operator="equal">
      <formula>"HIDE-NO VAR"</formula>
    </cfRule>
  </conditionalFormatting>
  <conditionalFormatting sqref="K41 K43">
    <cfRule type="cellIs" dxfId="2547" priority="1946" operator="equal">
      <formula>"NO VAR"</formula>
    </cfRule>
  </conditionalFormatting>
  <conditionalFormatting sqref="K41 K43">
    <cfRule type="cellIs" dxfId="2546" priority="1945" operator="equal">
      <formula>"NO VAR"</formula>
    </cfRule>
  </conditionalFormatting>
  <conditionalFormatting sqref="K41 K43">
    <cfRule type="cellIs" dxfId="2545" priority="1944" operator="equal">
      <formula>"HIDE-NO VAR"</formula>
    </cfRule>
  </conditionalFormatting>
  <conditionalFormatting sqref="K41 K43">
    <cfRule type="cellIs" dxfId="2544" priority="1943" operator="equal">
      <formula>"NO VAR"</formula>
    </cfRule>
  </conditionalFormatting>
  <conditionalFormatting sqref="K41 K43">
    <cfRule type="cellIs" dxfId="2543" priority="1942" operator="equal">
      <formula>"NO VAR"</formula>
    </cfRule>
  </conditionalFormatting>
  <conditionalFormatting sqref="K41 K43">
    <cfRule type="cellIs" dxfId="2542" priority="1941" operator="equal">
      <formula>"HIDE-NO VAR"</formula>
    </cfRule>
  </conditionalFormatting>
  <conditionalFormatting sqref="K41 K43">
    <cfRule type="cellIs" dxfId="2541" priority="1940" operator="equal">
      <formula>"NO VAR"</formula>
    </cfRule>
  </conditionalFormatting>
  <conditionalFormatting sqref="K41 K43">
    <cfRule type="cellIs" dxfId="2540" priority="1939" operator="equal">
      <formula>"NO VAR"</formula>
    </cfRule>
  </conditionalFormatting>
  <conditionalFormatting sqref="K41 K43">
    <cfRule type="cellIs" dxfId="2539" priority="1938" operator="equal">
      <formula>"HIDE-NO VAR"</formula>
    </cfRule>
  </conditionalFormatting>
  <conditionalFormatting sqref="K41 K43">
    <cfRule type="cellIs" dxfId="2538" priority="1937" operator="equal">
      <formula>"NO VAR"</formula>
    </cfRule>
  </conditionalFormatting>
  <conditionalFormatting sqref="K41 K43">
    <cfRule type="cellIs" dxfId="2537" priority="1936" operator="equal">
      <formula>"NO VAR"</formula>
    </cfRule>
  </conditionalFormatting>
  <conditionalFormatting sqref="K41 K43">
    <cfRule type="cellIs" dxfId="2536" priority="1935" operator="equal">
      <formula>"HIDE-NO VAR"</formula>
    </cfRule>
  </conditionalFormatting>
  <conditionalFormatting sqref="K41 K43">
    <cfRule type="cellIs" dxfId="2535" priority="1934" operator="equal">
      <formula>"NO VAR"</formula>
    </cfRule>
  </conditionalFormatting>
  <conditionalFormatting sqref="K41 K43">
    <cfRule type="cellIs" dxfId="2534" priority="1933" operator="equal">
      <formula>"NO VAR"</formula>
    </cfRule>
  </conditionalFormatting>
  <conditionalFormatting sqref="K41 K43">
    <cfRule type="cellIs" dxfId="2533" priority="1932" operator="equal">
      <formula>"HIDE-NO VAR"</formula>
    </cfRule>
  </conditionalFormatting>
  <conditionalFormatting sqref="K41 K43">
    <cfRule type="cellIs" dxfId="2532" priority="1931" operator="equal">
      <formula>"NO VAR"</formula>
    </cfRule>
  </conditionalFormatting>
  <conditionalFormatting sqref="K41 K43">
    <cfRule type="cellIs" dxfId="2531" priority="1930" operator="equal">
      <formula>"NO VAR"</formula>
    </cfRule>
  </conditionalFormatting>
  <conditionalFormatting sqref="K41 K43">
    <cfRule type="cellIs" dxfId="2530" priority="1929" operator="equal">
      <formula>"HIDE-NO VAR"</formula>
    </cfRule>
  </conditionalFormatting>
  <conditionalFormatting sqref="K41 K43">
    <cfRule type="cellIs" dxfId="2529" priority="1928" operator="equal">
      <formula>"NO VAR"</formula>
    </cfRule>
  </conditionalFormatting>
  <conditionalFormatting sqref="K41 K43">
    <cfRule type="cellIs" dxfId="2528" priority="1927" operator="equal">
      <formula>"NO VAR"</formula>
    </cfRule>
  </conditionalFormatting>
  <conditionalFormatting sqref="K41 K43">
    <cfRule type="cellIs" dxfId="2527" priority="1926" operator="equal">
      <formula>"HIDE-NO VAR"</formula>
    </cfRule>
  </conditionalFormatting>
  <conditionalFormatting sqref="K41 K43">
    <cfRule type="cellIs" dxfId="2526" priority="1925" operator="equal">
      <formula>"NO VAR"</formula>
    </cfRule>
  </conditionalFormatting>
  <conditionalFormatting sqref="K41 K43">
    <cfRule type="cellIs" dxfId="2525" priority="1924" operator="equal">
      <formula>"NO VAR"</formula>
    </cfRule>
  </conditionalFormatting>
  <conditionalFormatting sqref="K41 K43">
    <cfRule type="cellIs" dxfId="2524" priority="1923" operator="equal">
      <formula>"HIDE-NO VAR"</formula>
    </cfRule>
  </conditionalFormatting>
  <conditionalFormatting sqref="K41 K43">
    <cfRule type="cellIs" dxfId="2523" priority="1922" operator="equal">
      <formula>"NO VAR"</formula>
    </cfRule>
  </conditionalFormatting>
  <conditionalFormatting sqref="K41 K43">
    <cfRule type="cellIs" dxfId="2522" priority="1921" operator="equal">
      <formula>"NO VAR"</formula>
    </cfRule>
  </conditionalFormatting>
  <conditionalFormatting sqref="K41 K43">
    <cfRule type="cellIs" dxfId="2521" priority="1920" operator="equal">
      <formula>"HIDE-NO VAR"</formula>
    </cfRule>
  </conditionalFormatting>
  <conditionalFormatting sqref="K41 K43">
    <cfRule type="cellIs" dxfId="2520" priority="1919" operator="equal">
      <formula>"NO VAR"</formula>
    </cfRule>
  </conditionalFormatting>
  <conditionalFormatting sqref="K41 K43">
    <cfRule type="cellIs" dxfId="2519" priority="1918" operator="equal">
      <formula>"NO VAR"</formula>
    </cfRule>
  </conditionalFormatting>
  <conditionalFormatting sqref="K41 K43">
    <cfRule type="cellIs" dxfId="2518" priority="1917" operator="equal">
      <formula>"INCORRECT LINE BEING PICKED UP"</formula>
    </cfRule>
  </conditionalFormatting>
  <conditionalFormatting sqref="J42">
    <cfRule type="cellIs" dxfId="2517" priority="1916" operator="equal">
      <formula>"NO VAR"</formula>
    </cfRule>
  </conditionalFormatting>
  <conditionalFormatting sqref="J42">
    <cfRule type="cellIs" dxfId="2516" priority="1915" operator="equal">
      <formula>"HIDE-NO VAR"</formula>
    </cfRule>
  </conditionalFormatting>
  <conditionalFormatting sqref="J42">
    <cfRule type="cellIs" dxfId="2515" priority="1914" operator="equal">
      <formula>"ERROR "</formula>
    </cfRule>
  </conditionalFormatting>
  <conditionalFormatting sqref="J42">
    <cfRule type="cellIs" dxfId="2514" priority="1913" operator="equal">
      <formula>"HIDE-NO VAR"</formula>
    </cfRule>
  </conditionalFormatting>
  <conditionalFormatting sqref="J42">
    <cfRule type="cellIs" dxfId="2513" priority="1912" operator="equal">
      <formula>"HIDE-NO VAR"</formula>
    </cfRule>
  </conditionalFormatting>
  <conditionalFormatting sqref="J42">
    <cfRule type="cellIs" dxfId="2512" priority="1911" operator="equal">
      <formula>"NO VAR"</formula>
    </cfRule>
  </conditionalFormatting>
  <conditionalFormatting sqref="J42">
    <cfRule type="cellIs" dxfId="2511" priority="1910" operator="equal">
      <formula>"HIDE-NO VAR"</formula>
    </cfRule>
  </conditionalFormatting>
  <conditionalFormatting sqref="J42">
    <cfRule type="cellIs" dxfId="2510" priority="1909" operator="equal">
      <formula>"NO VAR"</formula>
    </cfRule>
  </conditionalFormatting>
  <conditionalFormatting sqref="J42">
    <cfRule type="cellIs" dxfId="2509" priority="1908" operator="equal">
      <formula>"HIDE-NO VAR"</formula>
    </cfRule>
  </conditionalFormatting>
  <conditionalFormatting sqref="J42">
    <cfRule type="cellIs" dxfId="2508" priority="1907" operator="equal">
      <formula>"NO VAR"</formula>
    </cfRule>
  </conditionalFormatting>
  <conditionalFormatting sqref="J42">
    <cfRule type="cellIs" dxfId="2507" priority="1906" operator="equal">
      <formula>"NO VAR"</formula>
    </cfRule>
  </conditionalFormatting>
  <conditionalFormatting sqref="J42">
    <cfRule type="cellIs" dxfId="2506" priority="1905" operator="equal">
      <formula>"HIDE-NO VAR"</formula>
    </cfRule>
  </conditionalFormatting>
  <conditionalFormatting sqref="J42">
    <cfRule type="cellIs" dxfId="2505" priority="1904" operator="equal">
      <formula>"NO VAR"</formula>
    </cfRule>
  </conditionalFormatting>
  <conditionalFormatting sqref="J42">
    <cfRule type="cellIs" dxfId="2504" priority="1903" operator="equal">
      <formula>"NO VAR"</formula>
    </cfRule>
  </conditionalFormatting>
  <conditionalFormatting sqref="J42">
    <cfRule type="cellIs" dxfId="2503" priority="1902" operator="equal">
      <formula>"HIDE-NO VAR"</formula>
    </cfRule>
  </conditionalFormatting>
  <conditionalFormatting sqref="J42">
    <cfRule type="cellIs" dxfId="2502" priority="1901" operator="equal">
      <formula>"NO VAR"</formula>
    </cfRule>
  </conditionalFormatting>
  <conditionalFormatting sqref="J42">
    <cfRule type="cellIs" dxfId="2501" priority="1900" operator="equal">
      <formula>"NO VAR"</formula>
    </cfRule>
  </conditionalFormatting>
  <conditionalFormatting sqref="J42">
    <cfRule type="cellIs" dxfId="2500" priority="1899" operator="equal">
      <formula>"HIDE-NO VAR"</formula>
    </cfRule>
  </conditionalFormatting>
  <conditionalFormatting sqref="J42">
    <cfRule type="cellIs" dxfId="2499" priority="1898" operator="equal">
      <formula>"NO VAR"</formula>
    </cfRule>
  </conditionalFormatting>
  <conditionalFormatting sqref="J42">
    <cfRule type="cellIs" dxfId="2498" priority="1897" operator="equal">
      <formula>"NO VAR"</formula>
    </cfRule>
  </conditionalFormatting>
  <conditionalFormatting sqref="J42">
    <cfRule type="cellIs" dxfId="2497" priority="1896" operator="equal">
      <formula>"HIDE-NO VAR"</formula>
    </cfRule>
  </conditionalFormatting>
  <conditionalFormatting sqref="J42">
    <cfRule type="cellIs" dxfId="2496" priority="1895" operator="equal">
      <formula>"NO VAR"</formula>
    </cfRule>
  </conditionalFormatting>
  <conditionalFormatting sqref="J42">
    <cfRule type="cellIs" dxfId="2495" priority="1894" operator="equal">
      <formula>"NO VAR"</formula>
    </cfRule>
  </conditionalFormatting>
  <conditionalFormatting sqref="J42">
    <cfRule type="cellIs" dxfId="2494" priority="1893" operator="equal">
      <formula>"HIDE-NO VAR"</formula>
    </cfRule>
  </conditionalFormatting>
  <conditionalFormatting sqref="J42">
    <cfRule type="cellIs" dxfId="2493" priority="1892" operator="equal">
      <formula>"NO VAR"</formula>
    </cfRule>
  </conditionalFormatting>
  <conditionalFormatting sqref="J42">
    <cfRule type="cellIs" dxfId="2492" priority="1891" operator="equal">
      <formula>"NO VAR"</formula>
    </cfRule>
  </conditionalFormatting>
  <conditionalFormatting sqref="J42">
    <cfRule type="cellIs" dxfId="2491" priority="1890" operator="equal">
      <formula>"HIDE-NO VAR"</formula>
    </cfRule>
  </conditionalFormatting>
  <conditionalFormatting sqref="J42">
    <cfRule type="cellIs" dxfId="2490" priority="1889" operator="equal">
      <formula>"NO VAR"</formula>
    </cfRule>
  </conditionalFormatting>
  <conditionalFormatting sqref="J42">
    <cfRule type="cellIs" dxfId="2489" priority="1888" operator="equal">
      <formula>"NO VAR"</formula>
    </cfRule>
  </conditionalFormatting>
  <conditionalFormatting sqref="J42">
    <cfRule type="cellIs" dxfId="2488" priority="1887" operator="equal">
      <formula>"HIDE-NO VAR"</formula>
    </cfRule>
  </conditionalFormatting>
  <conditionalFormatting sqref="J42">
    <cfRule type="cellIs" dxfId="2487" priority="1886" operator="equal">
      <formula>"NO VAR"</formula>
    </cfRule>
  </conditionalFormatting>
  <conditionalFormatting sqref="J42">
    <cfRule type="cellIs" dxfId="2486" priority="1885" operator="equal">
      <formula>"NO VAR"</formula>
    </cfRule>
  </conditionalFormatting>
  <conditionalFormatting sqref="K42">
    <cfRule type="cellIs" dxfId="2485" priority="1884" operator="equal">
      <formula>"NO VAR"</formula>
    </cfRule>
  </conditionalFormatting>
  <conditionalFormatting sqref="K42">
    <cfRule type="cellIs" dxfId="2484" priority="1883" operator="equal">
      <formula>"HIDE-NO VAR"</formula>
    </cfRule>
  </conditionalFormatting>
  <conditionalFormatting sqref="K42">
    <cfRule type="cellIs" dxfId="2483" priority="1882" operator="equal">
      <formula>"ERROR "</formula>
    </cfRule>
  </conditionalFormatting>
  <conditionalFormatting sqref="K42">
    <cfRule type="cellIs" dxfId="2482" priority="1881" operator="equal">
      <formula>"HIDE-NO VAR"</formula>
    </cfRule>
  </conditionalFormatting>
  <conditionalFormatting sqref="K42">
    <cfRule type="cellIs" dxfId="2481" priority="1880" operator="equal">
      <formula>"HIDE-NO VAR"</formula>
    </cfRule>
  </conditionalFormatting>
  <conditionalFormatting sqref="K42">
    <cfRule type="cellIs" dxfId="2480" priority="1879" operator="equal">
      <formula>"NO VAR"</formula>
    </cfRule>
  </conditionalFormatting>
  <conditionalFormatting sqref="K42">
    <cfRule type="cellIs" dxfId="2479" priority="1878" operator="equal">
      <formula>"HIDE-NO VAR"</formula>
    </cfRule>
  </conditionalFormatting>
  <conditionalFormatting sqref="K42">
    <cfRule type="cellIs" dxfId="2478" priority="1877" operator="equal">
      <formula>"NO VAR"</formula>
    </cfRule>
  </conditionalFormatting>
  <conditionalFormatting sqref="K42">
    <cfRule type="cellIs" dxfId="2477" priority="1876" operator="equal">
      <formula>"HIDE-NO VAR"</formula>
    </cfRule>
  </conditionalFormatting>
  <conditionalFormatting sqref="K42">
    <cfRule type="cellIs" dxfId="2476" priority="1875" operator="equal">
      <formula>"NO VAR"</formula>
    </cfRule>
  </conditionalFormatting>
  <conditionalFormatting sqref="K42">
    <cfRule type="cellIs" dxfId="2475" priority="1874" operator="equal">
      <formula>"NO VAR"</formula>
    </cfRule>
  </conditionalFormatting>
  <conditionalFormatting sqref="K42">
    <cfRule type="cellIs" dxfId="2474" priority="1873" operator="equal">
      <formula>"HIDE-NO VAR"</formula>
    </cfRule>
  </conditionalFormatting>
  <conditionalFormatting sqref="K42">
    <cfRule type="cellIs" dxfId="2473" priority="1872" operator="equal">
      <formula>"NO VAR"</formula>
    </cfRule>
  </conditionalFormatting>
  <conditionalFormatting sqref="K42">
    <cfRule type="cellIs" dxfId="2472" priority="1871" operator="equal">
      <formula>"NO VAR"</formula>
    </cfRule>
  </conditionalFormatting>
  <conditionalFormatting sqref="K42">
    <cfRule type="cellIs" dxfId="2471" priority="1870" operator="equal">
      <formula>"HIDE-NO VAR"</formula>
    </cfRule>
  </conditionalFormatting>
  <conditionalFormatting sqref="K42">
    <cfRule type="cellIs" dxfId="2470" priority="1869" operator="equal">
      <formula>"NO VAR"</formula>
    </cfRule>
  </conditionalFormatting>
  <conditionalFormatting sqref="K42">
    <cfRule type="cellIs" dxfId="2469" priority="1868" operator="equal">
      <formula>"NO VAR"</formula>
    </cfRule>
  </conditionalFormatting>
  <conditionalFormatting sqref="K42">
    <cfRule type="cellIs" dxfId="2468" priority="1867" operator="equal">
      <formula>"HIDE-NO VAR"</formula>
    </cfRule>
  </conditionalFormatting>
  <conditionalFormatting sqref="K42">
    <cfRule type="cellIs" dxfId="2467" priority="1866" operator="equal">
      <formula>"NO VAR"</formula>
    </cfRule>
  </conditionalFormatting>
  <conditionalFormatting sqref="K42">
    <cfRule type="cellIs" dxfId="2466" priority="1865" operator="equal">
      <formula>"NO VAR"</formula>
    </cfRule>
  </conditionalFormatting>
  <conditionalFormatting sqref="K42">
    <cfRule type="cellIs" dxfId="2465" priority="1864" operator="equal">
      <formula>"HIDE-NO VAR"</formula>
    </cfRule>
  </conditionalFormatting>
  <conditionalFormatting sqref="K42">
    <cfRule type="cellIs" dxfId="2464" priority="1863" operator="equal">
      <formula>"NO VAR"</formula>
    </cfRule>
  </conditionalFormatting>
  <conditionalFormatting sqref="K42">
    <cfRule type="cellIs" dxfId="2463" priority="1862" operator="equal">
      <formula>"NO VAR"</formula>
    </cfRule>
  </conditionalFormatting>
  <conditionalFormatting sqref="K42">
    <cfRule type="cellIs" dxfId="2462" priority="1861" operator="equal">
      <formula>"HIDE-NO VAR"</formula>
    </cfRule>
  </conditionalFormatting>
  <conditionalFormatting sqref="K42">
    <cfRule type="cellIs" dxfId="2461" priority="1860" operator="equal">
      <formula>"NO VAR"</formula>
    </cfRule>
  </conditionalFormatting>
  <conditionalFormatting sqref="K42">
    <cfRule type="cellIs" dxfId="2460" priority="1859" operator="equal">
      <formula>"NO VAR"</formula>
    </cfRule>
  </conditionalFormatting>
  <conditionalFormatting sqref="K42">
    <cfRule type="cellIs" dxfId="2459" priority="1858" operator="equal">
      <formula>"HIDE-NO VAR"</formula>
    </cfRule>
  </conditionalFormatting>
  <conditionalFormatting sqref="K42">
    <cfRule type="cellIs" dxfId="2458" priority="1857" operator="equal">
      <formula>"NO VAR"</formula>
    </cfRule>
  </conditionalFormatting>
  <conditionalFormatting sqref="K42">
    <cfRule type="cellIs" dxfId="2457" priority="1856" operator="equal">
      <formula>"NO VAR"</formula>
    </cfRule>
  </conditionalFormatting>
  <conditionalFormatting sqref="K42">
    <cfRule type="cellIs" dxfId="2456" priority="1855" operator="equal">
      <formula>"HIDE-NO VAR"</formula>
    </cfRule>
  </conditionalFormatting>
  <conditionalFormatting sqref="K42">
    <cfRule type="cellIs" dxfId="2455" priority="1854" operator="equal">
      <formula>"NO VAR"</formula>
    </cfRule>
  </conditionalFormatting>
  <conditionalFormatting sqref="K42">
    <cfRule type="cellIs" dxfId="2454" priority="1853" operator="equal">
      <formula>"NO VAR"</formula>
    </cfRule>
  </conditionalFormatting>
  <conditionalFormatting sqref="K42">
    <cfRule type="cellIs" dxfId="2453" priority="1852" operator="equal">
      <formula>"HIDE-NO VAR"</formula>
    </cfRule>
  </conditionalFormatting>
  <conditionalFormatting sqref="K42">
    <cfRule type="cellIs" dxfId="2452" priority="1851" operator="equal">
      <formula>"NO VAR"</formula>
    </cfRule>
  </conditionalFormatting>
  <conditionalFormatting sqref="K42">
    <cfRule type="cellIs" dxfId="2451" priority="1850" operator="equal">
      <formula>"NO VAR"</formula>
    </cfRule>
  </conditionalFormatting>
  <conditionalFormatting sqref="K42">
    <cfRule type="cellIs" dxfId="2450" priority="1849" operator="equal">
      <formula>"HIDE-NO VAR"</formula>
    </cfRule>
  </conditionalFormatting>
  <conditionalFormatting sqref="K42">
    <cfRule type="cellIs" dxfId="2449" priority="1848" operator="equal">
      <formula>"NO VAR"</formula>
    </cfRule>
  </conditionalFormatting>
  <conditionalFormatting sqref="K42">
    <cfRule type="cellIs" dxfId="2448" priority="1847" operator="equal">
      <formula>"NO VAR"</formula>
    </cfRule>
  </conditionalFormatting>
  <conditionalFormatting sqref="K42">
    <cfRule type="cellIs" dxfId="2447" priority="1846" operator="equal">
      <formula>"HIDE-NO VAR"</formula>
    </cfRule>
  </conditionalFormatting>
  <conditionalFormatting sqref="K42">
    <cfRule type="cellIs" dxfId="2446" priority="1845" operator="equal">
      <formula>"NO VAR"</formula>
    </cfRule>
  </conditionalFormatting>
  <conditionalFormatting sqref="K42">
    <cfRule type="cellIs" dxfId="2445" priority="1844" operator="equal">
      <formula>"NO VAR"</formula>
    </cfRule>
  </conditionalFormatting>
  <conditionalFormatting sqref="K42">
    <cfRule type="cellIs" dxfId="2444" priority="1843" operator="equal">
      <formula>"INCORRECT LINE BEING PICKED UP"</formula>
    </cfRule>
  </conditionalFormatting>
  <conditionalFormatting sqref="B43">
    <cfRule type="cellIs" dxfId="2443" priority="1842" operator="equal">
      <formula>"HIDE "</formula>
    </cfRule>
  </conditionalFormatting>
  <conditionalFormatting sqref="A47:B47 D47 A48">
    <cfRule type="cellIs" dxfId="2442" priority="1840" operator="equal">
      <formula>"Hide No Variance"</formula>
    </cfRule>
  </conditionalFormatting>
  <conditionalFormatting sqref="D49:E49">
    <cfRule type="cellIs" dxfId="2441" priority="1839" operator="equal">
      <formula>"HIDE "</formula>
    </cfRule>
  </conditionalFormatting>
  <conditionalFormatting sqref="J49">
    <cfRule type="cellIs" dxfId="2440" priority="1837" operator="equal">
      <formula>"NO VAR"</formula>
    </cfRule>
  </conditionalFormatting>
  <conditionalFormatting sqref="J51">
    <cfRule type="cellIs" dxfId="2439" priority="1035" operator="equal">
      <formula>"HIDE-NO VAR"</formula>
    </cfRule>
  </conditionalFormatting>
  <conditionalFormatting sqref="J51">
    <cfRule type="cellIs" dxfId="2438" priority="1032" operator="equal">
      <formula>"NO VAR"</formula>
    </cfRule>
  </conditionalFormatting>
  <conditionalFormatting sqref="J51">
    <cfRule type="cellIs" dxfId="2437" priority="1030" operator="equal">
      <formula>"NO VAR"</formula>
    </cfRule>
  </conditionalFormatting>
  <conditionalFormatting sqref="J50">
    <cfRule type="cellIs" dxfId="2436" priority="1025" operator="equal">
      <formula>"HIDE-NO VAR"</formula>
    </cfRule>
  </conditionalFormatting>
  <conditionalFormatting sqref="J50">
    <cfRule type="cellIs" dxfId="2435" priority="1024" operator="equal">
      <formula>"NO VAR"</formula>
    </cfRule>
  </conditionalFormatting>
  <conditionalFormatting sqref="J50">
    <cfRule type="cellIs" dxfId="2434" priority="1023" operator="equal">
      <formula>"NO VAR"</formula>
    </cfRule>
  </conditionalFormatting>
  <conditionalFormatting sqref="J50">
    <cfRule type="cellIs" dxfId="2433" priority="1019" operator="equal">
      <formula>"HIDE-NO VAR"</formula>
    </cfRule>
  </conditionalFormatting>
  <conditionalFormatting sqref="J50">
    <cfRule type="cellIs" dxfId="2432" priority="1018" operator="equal">
      <formula>"NO VAR"</formula>
    </cfRule>
  </conditionalFormatting>
  <conditionalFormatting sqref="J50">
    <cfRule type="cellIs" dxfId="2431" priority="1017" operator="equal">
      <formula>"NO VAR"</formula>
    </cfRule>
  </conditionalFormatting>
  <conditionalFormatting sqref="J50">
    <cfRule type="cellIs" dxfId="2430" priority="1016" operator="equal">
      <formula>"HIDE-NO VAR"</formula>
    </cfRule>
  </conditionalFormatting>
  <conditionalFormatting sqref="J50">
    <cfRule type="cellIs" dxfId="2429" priority="1015" operator="equal">
      <formula>"NO VAR"</formula>
    </cfRule>
  </conditionalFormatting>
  <conditionalFormatting sqref="J50">
    <cfRule type="cellIs" dxfId="2428" priority="1014" operator="equal">
      <formula>"NO VAR"</formula>
    </cfRule>
  </conditionalFormatting>
  <conditionalFormatting sqref="J51">
    <cfRule type="cellIs" dxfId="2427" priority="1001" operator="equal">
      <formula>"HIDE-NO VAR"</formula>
    </cfRule>
  </conditionalFormatting>
  <conditionalFormatting sqref="J51">
    <cfRule type="cellIs" dxfId="2426" priority="1000" operator="equal">
      <formula>"HIDE-NO VAR"</formula>
    </cfRule>
  </conditionalFormatting>
  <conditionalFormatting sqref="J51">
    <cfRule type="cellIs" dxfId="2425" priority="999" operator="equal">
      <formula>"NO VAR"</formula>
    </cfRule>
  </conditionalFormatting>
  <conditionalFormatting sqref="J51">
    <cfRule type="cellIs" dxfId="2424" priority="998" operator="equal">
      <formula>"HIDE-NO VAR"</formula>
    </cfRule>
  </conditionalFormatting>
  <conditionalFormatting sqref="J51">
    <cfRule type="cellIs" dxfId="2423" priority="997" operator="equal">
      <formula>"NO VAR"</formula>
    </cfRule>
  </conditionalFormatting>
  <conditionalFormatting sqref="J51">
    <cfRule type="cellIs" dxfId="2422" priority="996" operator="equal">
      <formula>"HIDE-NO VAR"</formula>
    </cfRule>
  </conditionalFormatting>
  <conditionalFormatting sqref="J51">
    <cfRule type="cellIs" dxfId="2421" priority="995" operator="equal">
      <formula>"NO VAR"</formula>
    </cfRule>
  </conditionalFormatting>
  <conditionalFormatting sqref="J51">
    <cfRule type="cellIs" dxfId="2420" priority="994" operator="equal">
      <formula>"NO VAR"</formula>
    </cfRule>
  </conditionalFormatting>
  <conditionalFormatting sqref="K49">
    <cfRule type="cellIs" dxfId="2419" priority="1785" operator="equal">
      <formula>"NO VAR"</formula>
    </cfRule>
  </conditionalFormatting>
  <conditionalFormatting sqref="K51">
    <cfRule type="cellIs" dxfId="2418" priority="983" operator="equal">
      <formula>"HIDE-NO VAR"</formula>
    </cfRule>
  </conditionalFormatting>
  <conditionalFormatting sqref="K51">
    <cfRule type="cellIs" dxfId="2417" priority="980" operator="equal">
      <formula>"NO VAR"</formula>
    </cfRule>
  </conditionalFormatting>
  <conditionalFormatting sqref="K51">
    <cfRule type="cellIs" dxfId="2416" priority="978" operator="equal">
      <formula>"NO VAR"</formula>
    </cfRule>
  </conditionalFormatting>
  <conditionalFormatting sqref="K50">
    <cfRule type="cellIs" dxfId="2415" priority="973" operator="equal">
      <formula>"HIDE-NO VAR"</formula>
    </cfRule>
  </conditionalFormatting>
  <conditionalFormatting sqref="K50">
    <cfRule type="cellIs" dxfId="2414" priority="972" operator="equal">
      <formula>"NO VAR"</formula>
    </cfRule>
  </conditionalFormatting>
  <conditionalFormatting sqref="K50">
    <cfRule type="cellIs" dxfId="2413" priority="971" operator="equal">
      <formula>"NO VAR"</formula>
    </cfRule>
  </conditionalFormatting>
  <conditionalFormatting sqref="K50">
    <cfRule type="cellIs" dxfId="2412" priority="967" operator="equal">
      <formula>"HIDE-NO VAR"</formula>
    </cfRule>
  </conditionalFormatting>
  <conditionalFormatting sqref="K50">
    <cfRule type="cellIs" dxfId="2411" priority="966" operator="equal">
      <formula>"NO VAR"</formula>
    </cfRule>
  </conditionalFormatting>
  <conditionalFormatting sqref="K50">
    <cfRule type="cellIs" dxfId="2410" priority="965" operator="equal">
      <formula>"NO VAR"</formula>
    </cfRule>
  </conditionalFormatting>
  <conditionalFormatting sqref="K50">
    <cfRule type="cellIs" dxfId="2409" priority="964" operator="equal">
      <formula>"HIDE-NO VAR"</formula>
    </cfRule>
  </conditionalFormatting>
  <conditionalFormatting sqref="K50">
    <cfRule type="cellIs" dxfId="2408" priority="963" operator="equal">
      <formula>"NO VAR"</formula>
    </cfRule>
  </conditionalFormatting>
  <conditionalFormatting sqref="K50">
    <cfRule type="cellIs" dxfId="2407" priority="962" operator="equal">
      <formula>"NO VAR"</formula>
    </cfRule>
  </conditionalFormatting>
  <conditionalFormatting sqref="K51">
    <cfRule type="cellIs" dxfId="2406" priority="949" operator="equal">
      <formula>"HIDE-NO VAR"</formula>
    </cfRule>
  </conditionalFormatting>
  <conditionalFormatting sqref="K51">
    <cfRule type="cellIs" dxfId="2405" priority="948" operator="equal">
      <formula>"HIDE-NO VAR"</formula>
    </cfRule>
  </conditionalFormatting>
  <conditionalFormatting sqref="K51">
    <cfRule type="cellIs" dxfId="2404" priority="947" operator="equal">
      <formula>"NO VAR"</formula>
    </cfRule>
  </conditionalFormatting>
  <conditionalFormatting sqref="K51">
    <cfRule type="cellIs" dxfId="2403" priority="946" operator="equal">
      <formula>"HIDE-NO VAR"</formula>
    </cfRule>
  </conditionalFormatting>
  <conditionalFormatting sqref="K51">
    <cfRule type="cellIs" dxfId="2402" priority="945" operator="equal">
      <formula>"NO VAR"</formula>
    </cfRule>
  </conditionalFormatting>
  <conditionalFormatting sqref="K51">
    <cfRule type="cellIs" dxfId="2401" priority="944" operator="equal">
      <formula>"HIDE-NO VAR"</formula>
    </cfRule>
  </conditionalFormatting>
  <conditionalFormatting sqref="K51">
    <cfRule type="cellIs" dxfId="2400" priority="943" operator="equal">
      <formula>"NO VAR"</formula>
    </cfRule>
  </conditionalFormatting>
  <conditionalFormatting sqref="K51">
    <cfRule type="cellIs" dxfId="2399" priority="942" operator="equal">
      <formula>"NO VAR"</formula>
    </cfRule>
  </conditionalFormatting>
  <conditionalFormatting sqref="B57:B58">
    <cfRule type="cellIs" dxfId="2398" priority="847" operator="equal">
      <formula>"HIDE "</formula>
    </cfRule>
  </conditionalFormatting>
  <conditionalFormatting sqref="B60:B62 E60:E62">
    <cfRule type="cellIs" dxfId="2397" priority="846" operator="equal">
      <formula>"HIDE "</formula>
    </cfRule>
  </conditionalFormatting>
  <conditionalFormatting sqref="J60:J62">
    <cfRule type="cellIs" dxfId="2396" priority="844" operator="equal">
      <formula>"NO VAR"</formula>
    </cfRule>
  </conditionalFormatting>
  <conditionalFormatting sqref="J60:J62">
    <cfRule type="cellIs" dxfId="2395" priority="843" operator="equal">
      <formula>"HIDE-NO VAR"</formula>
    </cfRule>
  </conditionalFormatting>
  <conditionalFormatting sqref="J60:J62">
    <cfRule type="cellIs" dxfId="2394" priority="842" operator="equal">
      <formula>"ERROR "</formula>
    </cfRule>
  </conditionalFormatting>
  <conditionalFormatting sqref="J60:J62">
    <cfRule type="cellIs" dxfId="2393" priority="841" operator="equal">
      <formula>"HIDE-NO VAR"</formula>
    </cfRule>
  </conditionalFormatting>
  <conditionalFormatting sqref="J60:J62">
    <cfRule type="cellIs" dxfId="2392" priority="840" operator="equal">
      <formula>"HIDE-NO VAR"</formula>
    </cfRule>
  </conditionalFormatting>
  <conditionalFormatting sqref="J60:J62">
    <cfRule type="cellIs" dxfId="2391" priority="839" operator="equal">
      <formula>"NO VAR"</formula>
    </cfRule>
  </conditionalFormatting>
  <conditionalFormatting sqref="J60:J62">
    <cfRule type="cellIs" dxfId="2390" priority="838" operator="equal">
      <formula>"HIDE-NO VAR"</formula>
    </cfRule>
  </conditionalFormatting>
  <conditionalFormatting sqref="J60:J62">
    <cfRule type="cellIs" dxfId="2389" priority="837" operator="equal">
      <formula>"NO VAR"</formula>
    </cfRule>
  </conditionalFormatting>
  <conditionalFormatting sqref="J60:J62">
    <cfRule type="cellIs" dxfId="2388" priority="836" operator="equal">
      <formula>"HIDE-NO VAR"</formula>
    </cfRule>
  </conditionalFormatting>
  <conditionalFormatting sqref="J60:J62">
    <cfRule type="cellIs" dxfId="2387" priority="835" operator="equal">
      <formula>"NO VAR"</formula>
    </cfRule>
  </conditionalFormatting>
  <conditionalFormatting sqref="J60:J62">
    <cfRule type="cellIs" dxfId="2386" priority="834" operator="equal">
      <formula>"NO VAR"</formula>
    </cfRule>
  </conditionalFormatting>
  <conditionalFormatting sqref="J60:J62">
    <cfRule type="cellIs" dxfId="2385" priority="833" operator="equal">
      <formula>"HIDE-NO VAR"</formula>
    </cfRule>
  </conditionalFormatting>
  <conditionalFormatting sqref="J60:J62">
    <cfRule type="cellIs" dxfId="2384" priority="832" operator="equal">
      <formula>"NO VAR"</formula>
    </cfRule>
  </conditionalFormatting>
  <conditionalFormatting sqref="J60:J62">
    <cfRule type="cellIs" dxfId="2383" priority="831" operator="equal">
      <formula>"NO VAR"</formula>
    </cfRule>
  </conditionalFormatting>
  <conditionalFormatting sqref="J60:J62">
    <cfRule type="cellIs" dxfId="2382" priority="830" operator="equal">
      <formula>"HIDE-NO VAR"</formula>
    </cfRule>
  </conditionalFormatting>
  <conditionalFormatting sqref="J60:J62">
    <cfRule type="cellIs" dxfId="2381" priority="829" operator="equal">
      <formula>"NO VAR"</formula>
    </cfRule>
  </conditionalFormatting>
  <conditionalFormatting sqref="J60:J62">
    <cfRule type="cellIs" dxfId="2380" priority="828" operator="equal">
      <formula>"NO VAR"</formula>
    </cfRule>
  </conditionalFormatting>
  <conditionalFormatting sqref="J60:J62">
    <cfRule type="cellIs" dxfId="2379" priority="827" operator="equal">
      <formula>"HIDE-NO VAR"</formula>
    </cfRule>
  </conditionalFormatting>
  <conditionalFormatting sqref="J60:J62">
    <cfRule type="cellIs" dxfId="2378" priority="826" operator="equal">
      <formula>"NO VAR"</formula>
    </cfRule>
  </conditionalFormatting>
  <conditionalFormatting sqref="J60:J62">
    <cfRule type="cellIs" dxfId="2377" priority="825" operator="equal">
      <formula>"NO VAR"</formula>
    </cfRule>
  </conditionalFormatting>
  <conditionalFormatting sqref="J60:J62">
    <cfRule type="cellIs" dxfId="2376" priority="824" operator="equal">
      <formula>"HIDE-NO VAR"</formula>
    </cfRule>
  </conditionalFormatting>
  <conditionalFormatting sqref="J60:J62">
    <cfRule type="cellIs" dxfId="2375" priority="823" operator="equal">
      <formula>"NO VAR"</formula>
    </cfRule>
  </conditionalFormatting>
  <conditionalFormatting sqref="J60:J62">
    <cfRule type="cellIs" dxfId="2374" priority="822" operator="equal">
      <formula>"NO VAR"</formula>
    </cfRule>
  </conditionalFormatting>
  <conditionalFormatting sqref="J60:J62">
    <cfRule type="cellIs" dxfId="2373" priority="821" operator="equal">
      <formula>"HIDE-NO VAR"</formula>
    </cfRule>
  </conditionalFormatting>
  <conditionalFormatting sqref="J60:J62">
    <cfRule type="cellIs" dxfId="2372" priority="820" operator="equal">
      <formula>"NO VAR"</formula>
    </cfRule>
  </conditionalFormatting>
  <conditionalFormatting sqref="J60:J62">
    <cfRule type="cellIs" dxfId="2371" priority="819" operator="equal">
      <formula>"NO VAR"</formula>
    </cfRule>
  </conditionalFormatting>
  <conditionalFormatting sqref="J60:J62">
    <cfRule type="cellIs" dxfId="2370" priority="818" operator="equal">
      <formula>"HIDE-NO VAR"</formula>
    </cfRule>
  </conditionalFormatting>
  <conditionalFormatting sqref="J60:J62">
    <cfRule type="cellIs" dxfId="2369" priority="817" operator="equal">
      <formula>"NO VAR"</formula>
    </cfRule>
  </conditionalFormatting>
  <conditionalFormatting sqref="J60:J62">
    <cfRule type="cellIs" dxfId="2368" priority="816" operator="equal">
      <formula>"NO VAR"</formula>
    </cfRule>
  </conditionalFormatting>
  <conditionalFormatting sqref="J60:J62">
    <cfRule type="cellIs" dxfId="2367" priority="815" operator="equal">
      <formula>"HIDE-NO VAR"</formula>
    </cfRule>
  </conditionalFormatting>
  <conditionalFormatting sqref="J60:J62">
    <cfRule type="cellIs" dxfId="2366" priority="814" operator="equal">
      <formula>"NO VAR"</formula>
    </cfRule>
  </conditionalFormatting>
  <conditionalFormatting sqref="J60:J62">
    <cfRule type="cellIs" dxfId="2365" priority="813" operator="equal">
      <formula>"NO VAR"</formula>
    </cfRule>
  </conditionalFormatting>
  <conditionalFormatting sqref="K60:K62">
    <cfRule type="cellIs" dxfId="2364" priority="812" operator="equal">
      <formula>"NO VAR"</formula>
    </cfRule>
  </conditionalFormatting>
  <conditionalFormatting sqref="K60:K62">
    <cfRule type="cellIs" dxfId="2363" priority="811" operator="equal">
      <formula>"HIDE-NO VAR"</formula>
    </cfRule>
  </conditionalFormatting>
  <conditionalFormatting sqref="K60:K62">
    <cfRule type="cellIs" dxfId="2362" priority="810" operator="equal">
      <formula>"ERROR "</formula>
    </cfRule>
  </conditionalFormatting>
  <conditionalFormatting sqref="K60:K62">
    <cfRule type="cellIs" dxfId="2361" priority="809" operator="equal">
      <formula>"HIDE-NO VAR"</formula>
    </cfRule>
  </conditionalFormatting>
  <conditionalFormatting sqref="K60:K62">
    <cfRule type="cellIs" dxfId="2360" priority="808" operator="equal">
      <formula>"HIDE-NO VAR"</formula>
    </cfRule>
  </conditionalFormatting>
  <conditionalFormatting sqref="K60:K62">
    <cfRule type="cellIs" dxfId="2359" priority="807" operator="equal">
      <formula>"NO VAR"</formula>
    </cfRule>
  </conditionalFormatting>
  <conditionalFormatting sqref="K60:K62">
    <cfRule type="cellIs" dxfId="2358" priority="806" operator="equal">
      <formula>"HIDE-NO VAR"</formula>
    </cfRule>
  </conditionalFormatting>
  <conditionalFormatting sqref="K60:K62">
    <cfRule type="cellIs" dxfId="2357" priority="805" operator="equal">
      <formula>"NO VAR"</formula>
    </cfRule>
  </conditionalFormatting>
  <conditionalFormatting sqref="K60:K62">
    <cfRule type="cellIs" dxfId="2356" priority="804" operator="equal">
      <formula>"HIDE-NO VAR"</formula>
    </cfRule>
  </conditionalFormatting>
  <conditionalFormatting sqref="K60:K62">
    <cfRule type="cellIs" dxfId="2355" priority="803" operator="equal">
      <formula>"NO VAR"</formula>
    </cfRule>
  </conditionalFormatting>
  <conditionalFormatting sqref="K60:K62">
    <cfRule type="cellIs" dxfId="2354" priority="802" operator="equal">
      <formula>"NO VAR"</formula>
    </cfRule>
  </conditionalFormatting>
  <conditionalFormatting sqref="K60:K62">
    <cfRule type="cellIs" dxfId="2353" priority="801" operator="equal">
      <formula>"HIDE-NO VAR"</formula>
    </cfRule>
  </conditionalFormatting>
  <conditionalFormatting sqref="K60:K62">
    <cfRule type="cellIs" dxfId="2352" priority="800" operator="equal">
      <formula>"NO VAR"</formula>
    </cfRule>
  </conditionalFormatting>
  <conditionalFormatting sqref="K60:K62">
    <cfRule type="cellIs" dxfId="2351" priority="799" operator="equal">
      <formula>"NO VAR"</formula>
    </cfRule>
  </conditionalFormatting>
  <conditionalFormatting sqref="K60:K62">
    <cfRule type="cellIs" dxfId="2350" priority="798" operator="equal">
      <formula>"HIDE-NO VAR"</formula>
    </cfRule>
  </conditionalFormatting>
  <conditionalFormatting sqref="K60:K62">
    <cfRule type="cellIs" dxfId="2349" priority="797" operator="equal">
      <formula>"NO VAR"</formula>
    </cfRule>
  </conditionalFormatting>
  <conditionalFormatting sqref="K60:K62">
    <cfRule type="cellIs" dxfId="2348" priority="796" operator="equal">
      <formula>"NO VAR"</formula>
    </cfRule>
  </conditionalFormatting>
  <conditionalFormatting sqref="K60:K62">
    <cfRule type="cellIs" dxfId="2347" priority="795" operator="equal">
      <formula>"HIDE-NO VAR"</formula>
    </cfRule>
  </conditionalFormatting>
  <conditionalFormatting sqref="K60:K62">
    <cfRule type="cellIs" dxfId="2346" priority="794" operator="equal">
      <formula>"NO VAR"</formula>
    </cfRule>
  </conditionalFormatting>
  <conditionalFormatting sqref="K60:K62">
    <cfRule type="cellIs" dxfId="2345" priority="793" operator="equal">
      <formula>"NO VAR"</formula>
    </cfRule>
  </conditionalFormatting>
  <conditionalFormatting sqref="K60:K62">
    <cfRule type="cellIs" dxfId="2344" priority="792" operator="equal">
      <formula>"HIDE-NO VAR"</formula>
    </cfRule>
  </conditionalFormatting>
  <conditionalFormatting sqref="K60:K62">
    <cfRule type="cellIs" dxfId="2343" priority="791" operator="equal">
      <formula>"NO VAR"</formula>
    </cfRule>
  </conditionalFormatting>
  <conditionalFormatting sqref="K60:K62">
    <cfRule type="cellIs" dxfId="2342" priority="790" operator="equal">
      <formula>"NO VAR"</formula>
    </cfRule>
  </conditionalFormatting>
  <conditionalFormatting sqref="K60:K62">
    <cfRule type="cellIs" dxfId="2341" priority="789" operator="equal">
      <formula>"HIDE-NO VAR"</formula>
    </cfRule>
  </conditionalFormatting>
  <conditionalFormatting sqref="K60:K62">
    <cfRule type="cellIs" dxfId="2340" priority="788" operator="equal">
      <formula>"NO VAR"</formula>
    </cfRule>
  </conditionalFormatting>
  <conditionalFormatting sqref="K60:K62">
    <cfRule type="cellIs" dxfId="2339" priority="787" operator="equal">
      <formula>"NO VAR"</formula>
    </cfRule>
  </conditionalFormatting>
  <conditionalFormatting sqref="K60:K62">
    <cfRule type="cellIs" dxfId="2338" priority="786" operator="equal">
      <formula>"HIDE-NO VAR"</formula>
    </cfRule>
  </conditionalFormatting>
  <conditionalFormatting sqref="K60:K62">
    <cfRule type="cellIs" dxfId="2337" priority="785" operator="equal">
      <formula>"NO VAR"</formula>
    </cfRule>
  </conditionalFormatting>
  <conditionalFormatting sqref="K60:K62">
    <cfRule type="cellIs" dxfId="2336" priority="784" operator="equal">
      <formula>"NO VAR"</formula>
    </cfRule>
  </conditionalFormatting>
  <conditionalFormatting sqref="K60:K62">
    <cfRule type="cellIs" dxfId="2335" priority="783" operator="equal">
      <formula>"HIDE-NO VAR"</formula>
    </cfRule>
  </conditionalFormatting>
  <conditionalFormatting sqref="K60:K62">
    <cfRule type="cellIs" dxfId="2334" priority="782" operator="equal">
      <formula>"NO VAR"</formula>
    </cfRule>
  </conditionalFormatting>
  <conditionalFormatting sqref="K60:K62">
    <cfRule type="cellIs" dxfId="2333" priority="781" operator="equal">
      <formula>"NO VAR"</formula>
    </cfRule>
  </conditionalFormatting>
  <conditionalFormatting sqref="K60:K62">
    <cfRule type="cellIs" dxfId="2332" priority="780" operator="equal">
      <formula>"HIDE-NO VAR"</formula>
    </cfRule>
  </conditionalFormatting>
  <conditionalFormatting sqref="K60:K62">
    <cfRule type="cellIs" dxfId="2331" priority="779" operator="equal">
      <formula>"NO VAR"</formula>
    </cfRule>
  </conditionalFormatting>
  <conditionalFormatting sqref="K60:K62">
    <cfRule type="cellIs" dxfId="2330" priority="778" operator="equal">
      <formula>"NO VAR"</formula>
    </cfRule>
  </conditionalFormatting>
  <conditionalFormatting sqref="K60:K62">
    <cfRule type="cellIs" dxfId="2329" priority="777" operator="equal">
      <formula>"HIDE-NO VAR"</formula>
    </cfRule>
  </conditionalFormatting>
  <conditionalFormatting sqref="K60:K62">
    <cfRule type="cellIs" dxfId="2328" priority="776" operator="equal">
      <formula>"NO VAR"</formula>
    </cfRule>
  </conditionalFormatting>
  <conditionalFormatting sqref="K60:K62">
    <cfRule type="cellIs" dxfId="2327" priority="775" operator="equal">
      <formula>"NO VAR"</formula>
    </cfRule>
  </conditionalFormatting>
  <conditionalFormatting sqref="K60:K62">
    <cfRule type="cellIs" dxfId="2326" priority="774" operator="equal">
      <formula>"HIDE-NO VAR"</formula>
    </cfRule>
  </conditionalFormatting>
  <conditionalFormatting sqref="K60:K62">
    <cfRule type="cellIs" dxfId="2325" priority="773" operator="equal">
      <formula>"NO VAR"</formula>
    </cfRule>
  </conditionalFormatting>
  <conditionalFormatting sqref="K60:K62">
    <cfRule type="cellIs" dxfId="2324" priority="772" operator="equal">
      <formula>"NO VAR"</formula>
    </cfRule>
  </conditionalFormatting>
  <conditionalFormatting sqref="K60:K62">
    <cfRule type="cellIs" dxfId="2323" priority="771" operator="equal">
      <formula>"INCORRECT LINE BEING PICKED UP"</formula>
    </cfRule>
  </conditionalFormatting>
  <conditionalFormatting sqref="B64 E64">
    <cfRule type="cellIs" dxfId="2322" priority="770" operator="equal">
      <formula>"HIDE "</formula>
    </cfRule>
  </conditionalFormatting>
  <conditionalFormatting sqref="J64">
    <cfRule type="cellIs" dxfId="2321" priority="768" operator="equal">
      <formula>"NO VAR"</formula>
    </cfRule>
  </conditionalFormatting>
  <conditionalFormatting sqref="J64">
    <cfRule type="cellIs" dxfId="2320" priority="767" operator="equal">
      <formula>"HIDE-NO VAR"</formula>
    </cfRule>
  </conditionalFormatting>
  <conditionalFormatting sqref="J64">
    <cfRule type="cellIs" dxfId="2319" priority="766" operator="equal">
      <formula>"ERROR "</formula>
    </cfRule>
  </conditionalFormatting>
  <conditionalFormatting sqref="J64">
    <cfRule type="cellIs" dxfId="2318" priority="765" operator="equal">
      <formula>"HIDE-NO VAR"</formula>
    </cfRule>
  </conditionalFormatting>
  <conditionalFormatting sqref="J64">
    <cfRule type="cellIs" dxfId="2317" priority="764" operator="equal">
      <formula>"HIDE-NO VAR"</formula>
    </cfRule>
  </conditionalFormatting>
  <conditionalFormatting sqref="J64">
    <cfRule type="cellIs" dxfId="2316" priority="763" operator="equal">
      <formula>"NO VAR"</formula>
    </cfRule>
  </conditionalFormatting>
  <conditionalFormatting sqref="J64">
    <cfRule type="cellIs" dxfId="2315" priority="762" operator="equal">
      <formula>"HIDE-NO VAR"</formula>
    </cfRule>
  </conditionalFormatting>
  <conditionalFormatting sqref="J64">
    <cfRule type="cellIs" dxfId="2314" priority="761" operator="equal">
      <formula>"NO VAR"</formula>
    </cfRule>
  </conditionalFormatting>
  <conditionalFormatting sqref="J64">
    <cfRule type="cellIs" dxfId="2313" priority="760" operator="equal">
      <formula>"HIDE-NO VAR"</formula>
    </cfRule>
  </conditionalFormatting>
  <conditionalFormatting sqref="J64">
    <cfRule type="cellIs" dxfId="2312" priority="759" operator="equal">
      <formula>"NO VAR"</formula>
    </cfRule>
  </conditionalFormatting>
  <conditionalFormatting sqref="J64">
    <cfRule type="cellIs" dxfId="2311" priority="758" operator="equal">
      <formula>"NO VAR"</formula>
    </cfRule>
  </conditionalFormatting>
  <conditionalFormatting sqref="J64">
    <cfRule type="cellIs" dxfId="2310" priority="757" operator="equal">
      <formula>"HIDE-NO VAR"</formula>
    </cfRule>
  </conditionalFormatting>
  <conditionalFormatting sqref="J64">
    <cfRule type="cellIs" dxfId="2309" priority="756" operator="equal">
      <formula>"NO VAR"</formula>
    </cfRule>
  </conditionalFormatting>
  <conditionalFormatting sqref="J64">
    <cfRule type="cellIs" dxfId="2308" priority="755" operator="equal">
      <formula>"NO VAR"</formula>
    </cfRule>
  </conditionalFormatting>
  <conditionalFormatting sqref="J64">
    <cfRule type="cellIs" dxfId="2307" priority="754" operator="equal">
      <formula>"HIDE-NO VAR"</formula>
    </cfRule>
  </conditionalFormatting>
  <conditionalFormatting sqref="J64">
    <cfRule type="cellIs" dxfId="2306" priority="753" operator="equal">
      <formula>"NO VAR"</formula>
    </cfRule>
  </conditionalFormatting>
  <conditionalFormatting sqref="J64">
    <cfRule type="cellIs" dxfId="2305" priority="752" operator="equal">
      <formula>"NO VAR"</formula>
    </cfRule>
  </conditionalFormatting>
  <conditionalFormatting sqref="J64">
    <cfRule type="cellIs" dxfId="2304" priority="751" operator="equal">
      <formula>"HIDE-NO VAR"</formula>
    </cfRule>
  </conditionalFormatting>
  <conditionalFormatting sqref="J64">
    <cfRule type="cellIs" dxfId="2303" priority="750" operator="equal">
      <formula>"NO VAR"</formula>
    </cfRule>
  </conditionalFormatting>
  <conditionalFormatting sqref="J64">
    <cfRule type="cellIs" dxfId="2302" priority="749" operator="equal">
      <formula>"NO VAR"</formula>
    </cfRule>
  </conditionalFormatting>
  <conditionalFormatting sqref="J64">
    <cfRule type="cellIs" dxfId="2301" priority="748" operator="equal">
      <formula>"HIDE-NO VAR"</formula>
    </cfRule>
  </conditionalFormatting>
  <conditionalFormatting sqref="J64">
    <cfRule type="cellIs" dxfId="2300" priority="747" operator="equal">
      <formula>"NO VAR"</formula>
    </cfRule>
  </conditionalFormatting>
  <conditionalFormatting sqref="J64">
    <cfRule type="cellIs" dxfId="2299" priority="746" operator="equal">
      <formula>"NO VAR"</formula>
    </cfRule>
  </conditionalFormatting>
  <conditionalFormatting sqref="J64">
    <cfRule type="cellIs" dxfId="2298" priority="745" operator="equal">
      <formula>"HIDE-NO VAR"</formula>
    </cfRule>
  </conditionalFormatting>
  <conditionalFormatting sqref="J64">
    <cfRule type="cellIs" dxfId="2297" priority="744" operator="equal">
      <formula>"NO VAR"</formula>
    </cfRule>
  </conditionalFormatting>
  <conditionalFormatting sqref="J64">
    <cfRule type="cellIs" dxfId="2296" priority="743" operator="equal">
      <formula>"NO VAR"</formula>
    </cfRule>
  </conditionalFormatting>
  <conditionalFormatting sqref="J64">
    <cfRule type="cellIs" dxfId="2295" priority="742" operator="equal">
      <formula>"HIDE-NO VAR"</formula>
    </cfRule>
  </conditionalFormatting>
  <conditionalFormatting sqref="J64">
    <cfRule type="cellIs" dxfId="2294" priority="741" operator="equal">
      <formula>"NO VAR"</formula>
    </cfRule>
  </conditionalFormatting>
  <conditionalFormatting sqref="J64">
    <cfRule type="cellIs" dxfId="2293" priority="740" operator="equal">
      <formula>"NO VAR"</formula>
    </cfRule>
  </conditionalFormatting>
  <conditionalFormatting sqref="J64">
    <cfRule type="cellIs" dxfId="2292" priority="739" operator="equal">
      <formula>"HIDE-NO VAR"</formula>
    </cfRule>
  </conditionalFormatting>
  <conditionalFormatting sqref="J64">
    <cfRule type="cellIs" dxfId="2291" priority="738" operator="equal">
      <formula>"NO VAR"</formula>
    </cfRule>
  </conditionalFormatting>
  <conditionalFormatting sqref="J64">
    <cfRule type="cellIs" dxfId="2290" priority="737" operator="equal">
      <formula>"NO VAR"</formula>
    </cfRule>
  </conditionalFormatting>
  <conditionalFormatting sqref="J65:J67">
    <cfRule type="cellIs" dxfId="2289" priority="683" operator="equal">
      <formula>"NO VAR"</formula>
    </cfRule>
  </conditionalFormatting>
  <conditionalFormatting sqref="J68:J76">
    <cfRule type="cellIs" dxfId="2288" priority="604" operator="equal">
      <formula>"HIDE-NO VAR"</formula>
    </cfRule>
  </conditionalFormatting>
  <conditionalFormatting sqref="J77">
    <cfRule type="cellIs" dxfId="2287" priority="527" operator="equal">
      <formula>"HIDE-NO VAR"</formula>
    </cfRule>
  </conditionalFormatting>
  <conditionalFormatting sqref="J68:J76">
    <cfRule type="cellIs" dxfId="2286" priority="602" operator="equal">
      <formula>"NO VAR"</formula>
    </cfRule>
  </conditionalFormatting>
  <conditionalFormatting sqref="J68:J76">
    <cfRule type="cellIs" dxfId="2285" priority="601" operator="equal">
      <formula>"HIDE-NO VAR"</formula>
    </cfRule>
  </conditionalFormatting>
  <conditionalFormatting sqref="J65:J67">
    <cfRule type="cellIs" dxfId="2284" priority="676" operator="equal">
      <formula>"NO VAR"</formula>
    </cfRule>
  </conditionalFormatting>
  <conditionalFormatting sqref="J65:J67">
    <cfRule type="cellIs" dxfId="2283" priority="675" operator="equal">
      <formula>"HIDE-NO VAR"</formula>
    </cfRule>
  </conditionalFormatting>
  <conditionalFormatting sqref="J65:J67">
    <cfRule type="cellIs" dxfId="2282" priority="674" operator="equal">
      <formula>"NO VAR"</formula>
    </cfRule>
  </conditionalFormatting>
  <conditionalFormatting sqref="J65:J67">
    <cfRule type="cellIs" dxfId="2281" priority="673" operator="equal">
      <formula>"NO VAR"</formula>
    </cfRule>
  </conditionalFormatting>
  <conditionalFormatting sqref="J65:J67">
    <cfRule type="cellIs" dxfId="2280" priority="672" operator="equal">
      <formula>"HIDE-NO VAR"</formula>
    </cfRule>
  </conditionalFormatting>
  <conditionalFormatting sqref="J65:J67">
    <cfRule type="cellIs" dxfId="2279" priority="671" operator="equal">
      <formula>"NO VAR"</formula>
    </cfRule>
  </conditionalFormatting>
  <conditionalFormatting sqref="J65:J67">
    <cfRule type="cellIs" dxfId="2278" priority="670" operator="equal">
      <formula>"NO VAR"</formula>
    </cfRule>
  </conditionalFormatting>
  <conditionalFormatting sqref="J65:J67">
    <cfRule type="cellIs" dxfId="2277" priority="669" operator="equal">
      <formula>"HIDE-NO VAR"</formula>
    </cfRule>
  </conditionalFormatting>
  <conditionalFormatting sqref="J65:J67">
    <cfRule type="cellIs" dxfId="2276" priority="668" operator="equal">
      <formula>"NO VAR"</formula>
    </cfRule>
  </conditionalFormatting>
  <conditionalFormatting sqref="J65:J67">
    <cfRule type="cellIs" dxfId="2275" priority="667" operator="equal">
      <formula>"NO VAR"</formula>
    </cfRule>
  </conditionalFormatting>
  <conditionalFormatting sqref="J65:J67">
    <cfRule type="cellIs" dxfId="2274" priority="666" operator="equal">
      <formula>"HIDE-NO VAR"</formula>
    </cfRule>
  </conditionalFormatting>
  <conditionalFormatting sqref="J65:J67">
    <cfRule type="cellIs" dxfId="2273" priority="665" operator="equal">
      <formula>"NO VAR"</formula>
    </cfRule>
  </conditionalFormatting>
  <conditionalFormatting sqref="J65:J67">
    <cfRule type="cellIs" dxfId="2272" priority="664" operator="equal">
      <formula>"NO VAR"</formula>
    </cfRule>
  </conditionalFormatting>
  <conditionalFormatting sqref="J65:J67">
    <cfRule type="cellIs" dxfId="2271" priority="663" operator="equal">
      <formula>"HIDE-NO VAR"</formula>
    </cfRule>
  </conditionalFormatting>
  <conditionalFormatting sqref="J65:J67">
    <cfRule type="cellIs" dxfId="2270" priority="662" operator="equal">
      <formula>"NO VAR"</formula>
    </cfRule>
  </conditionalFormatting>
  <conditionalFormatting sqref="J65:J67">
    <cfRule type="cellIs" dxfId="2269" priority="661" operator="equal">
      <formula>"NO VAR"</formula>
    </cfRule>
  </conditionalFormatting>
  <conditionalFormatting sqref="K68:K76">
    <cfRule type="cellIs" dxfId="2268" priority="583" operator="equal">
      <formula>"NO VAR"</formula>
    </cfRule>
  </conditionalFormatting>
  <conditionalFormatting sqref="K65:K67">
    <cfRule type="cellIs" dxfId="2267" priority="657" operator="equal">
      <formula>"HIDE-NO VAR"</formula>
    </cfRule>
  </conditionalFormatting>
  <conditionalFormatting sqref="J77">
    <cfRule type="cellIs" dxfId="2266" priority="504" operator="equal">
      <formula>"NO VAR"</formula>
    </cfRule>
  </conditionalFormatting>
  <conditionalFormatting sqref="K65:K67">
    <cfRule type="cellIs" dxfId="2265" priority="655" operator="equal">
      <formula>"NO VAR"</formula>
    </cfRule>
  </conditionalFormatting>
  <conditionalFormatting sqref="K65:K67">
    <cfRule type="cellIs" dxfId="2264" priority="654" operator="equal">
      <formula>"HIDE-NO VAR"</formula>
    </cfRule>
  </conditionalFormatting>
  <conditionalFormatting sqref="K65:K67">
    <cfRule type="cellIs" dxfId="2263" priority="653" operator="equal">
      <formula>"NO VAR"</formula>
    </cfRule>
  </conditionalFormatting>
  <conditionalFormatting sqref="K68:K76">
    <cfRule type="cellIs" dxfId="2262" priority="576" operator="equal">
      <formula>"NO VAR"</formula>
    </cfRule>
  </conditionalFormatting>
  <conditionalFormatting sqref="K68:K76">
    <cfRule type="cellIs" dxfId="2261" priority="575" operator="equal">
      <formula>"HIDE-NO VAR"</formula>
    </cfRule>
  </conditionalFormatting>
  <conditionalFormatting sqref="K65:K67">
    <cfRule type="cellIs" dxfId="2260" priority="650" operator="equal">
      <formula>"NO VAR"</formula>
    </cfRule>
  </conditionalFormatting>
  <conditionalFormatting sqref="K68:K76">
    <cfRule type="cellIs" dxfId="2259" priority="573" operator="equal">
      <formula>"NO VAR"</formula>
    </cfRule>
  </conditionalFormatting>
  <conditionalFormatting sqref="K68:K76">
    <cfRule type="cellIs" dxfId="2258" priority="572" operator="equal">
      <formula>"HIDE-NO VAR"</formula>
    </cfRule>
  </conditionalFormatting>
  <conditionalFormatting sqref="K65:K67">
    <cfRule type="cellIs" dxfId="2257" priority="647" operator="equal">
      <formula>"NO VAR"</formula>
    </cfRule>
  </conditionalFormatting>
  <conditionalFormatting sqref="K68:K76">
    <cfRule type="cellIs" dxfId="2256" priority="570" operator="equal">
      <formula>"NO VAR"</formula>
    </cfRule>
  </conditionalFormatting>
  <conditionalFormatting sqref="K68:K76">
    <cfRule type="cellIs" dxfId="2255" priority="569" operator="equal">
      <formula>"HIDE-NO VAR"</formula>
    </cfRule>
  </conditionalFormatting>
  <conditionalFormatting sqref="K65:K67">
    <cfRule type="cellIs" dxfId="2254" priority="644" operator="equal">
      <formula>"NO VAR"</formula>
    </cfRule>
  </conditionalFormatting>
  <conditionalFormatting sqref="K68:K76">
    <cfRule type="cellIs" dxfId="2253" priority="567" operator="equal">
      <formula>"NO VAR"</formula>
    </cfRule>
  </conditionalFormatting>
  <conditionalFormatting sqref="B65:B67 E65:E67">
    <cfRule type="cellIs" dxfId="2252" priority="694" operator="equal">
      <formula>"HIDE "</formula>
    </cfRule>
  </conditionalFormatting>
  <conditionalFormatting sqref="J65:J67">
    <cfRule type="cellIs" dxfId="2251" priority="692" operator="equal">
      <formula>"NO VAR"</formula>
    </cfRule>
  </conditionalFormatting>
  <conditionalFormatting sqref="J65:J67">
    <cfRule type="cellIs" dxfId="2250" priority="691" operator="equal">
      <formula>"HIDE-NO VAR"</formula>
    </cfRule>
  </conditionalFormatting>
  <conditionalFormatting sqref="J65:J67">
    <cfRule type="cellIs" dxfId="2249" priority="690" operator="equal">
      <formula>"ERROR "</formula>
    </cfRule>
  </conditionalFormatting>
  <conditionalFormatting sqref="J65:J67">
    <cfRule type="cellIs" dxfId="2248" priority="689" operator="equal">
      <formula>"HIDE-NO VAR"</formula>
    </cfRule>
  </conditionalFormatting>
  <conditionalFormatting sqref="J65:J67">
    <cfRule type="cellIs" dxfId="2247" priority="688" operator="equal">
      <formula>"HIDE-NO VAR"</formula>
    </cfRule>
  </conditionalFormatting>
  <conditionalFormatting sqref="J65:J67">
    <cfRule type="cellIs" dxfId="2246" priority="687" operator="equal">
      <formula>"NO VAR"</formula>
    </cfRule>
  </conditionalFormatting>
  <conditionalFormatting sqref="J65:J67">
    <cfRule type="cellIs" dxfId="2245" priority="686" operator="equal">
      <formula>"HIDE-NO VAR"</formula>
    </cfRule>
  </conditionalFormatting>
  <conditionalFormatting sqref="J65:J67">
    <cfRule type="cellIs" dxfId="2244" priority="685" operator="equal">
      <formula>"NO VAR"</formula>
    </cfRule>
  </conditionalFormatting>
  <conditionalFormatting sqref="J65:J67">
    <cfRule type="cellIs" dxfId="2243" priority="684" operator="equal">
      <formula>"HIDE-NO VAR"</formula>
    </cfRule>
  </conditionalFormatting>
  <conditionalFormatting sqref="J65:J67">
    <cfRule type="cellIs" dxfId="2242" priority="682" operator="equal">
      <formula>"NO VAR"</formula>
    </cfRule>
  </conditionalFormatting>
  <conditionalFormatting sqref="J65:J67">
    <cfRule type="cellIs" dxfId="2241" priority="681" operator="equal">
      <formula>"HIDE-NO VAR"</formula>
    </cfRule>
  </conditionalFormatting>
  <conditionalFormatting sqref="J65:J67">
    <cfRule type="cellIs" dxfId="2240" priority="680" operator="equal">
      <formula>"NO VAR"</formula>
    </cfRule>
  </conditionalFormatting>
  <conditionalFormatting sqref="J65:J67">
    <cfRule type="cellIs" dxfId="2239" priority="679" operator="equal">
      <formula>"NO VAR"</formula>
    </cfRule>
  </conditionalFormatting>
  <conditionalFormatting sqref="J65:J67">
    <cfRule type="cellIs" dxfId="2238" priority="678" operator="equal">
      <formula>"HIDE-NO VAR"</formula>
    </cfRule>
  </conditionalFormatting>
  <conditionalFormatting sqref="J65:J67">
    <cfRule type="cellIs" dxfId="2237" priority="677" operator="equal">
      <formula>"NO VAR"</formula>
    </cfRule>
  </conditionalFormatting>
  <conditionalFormatting sqref="J68:J76">
    <cfRule type="cellIs" dxfId="2236" priority="600" operator="equal">
      <formula>"NO VAR"</formula>
    </cfRule>
  </conditionalFormatting>
  <conditionalFormatting sqref="J77">
    <cfRule type="cellIs" dxfId="2235" priority="522" operator="equal">
      <formula>"NO VAR"</formula>
    </cfRule>
  </conditionalFormatting>
  <conditionalFormatting sqref="J68:J76">
    <cfRule type="cellIs" dxfId="2234" priority="597" operator="equal">
      <formula>"NO VAR"</formula>
    </cfRule>
  </conditionalFormatting>
  <conditionalFormatting sqref="J77">
    <cfRule type="cellIs" dxfId="2233" priority="519" operator="equal">
      <formula>"NO VAR"</formula>
    </cfRule>
  </conditionalFormatting>
  <conditionalFormatting sqref="J68:J76">
    <cfRule type="cellIs" dxfId="2232" priority="594" operator="equal">
      <formula>"NO VAR"</formula>
    </cfRule>
  </conditionalFormatting>
  <conditionalFormatting sqref="J77">
    <cfRule type="cellIs" dxfId="2231" priority="516" operator="equal">
      <formula>"NO VAR"</formula>
    </cfRule>
  </conditionalFormatting>
  <conditionalFormatting sqref="J68:J76">
    <cfRule type="cellIs" dxfId="2230" priority="591" operator="equal">
      <formula>"NO VAR"</formula>
    </cfRule>
  </conditionalFormatting>
  <conditionalFormatting sqref="J77">
    <cfRule type="cellIs" dxfId="2229" priority="513" operator="equal">
      <formula>"NO VAR"</formula>
    </cfRule>
  </conditionalFormatting>
  <conditionalFormatting sqref="J68:J76">
    <cfRule type="cellIs" dxfId="2228" priority="588" operator="equal">
      <formula>"NO VAR"</formula>
    </cfRule>
  </conditionalFormatting>
  <conditionalFormatting sqref="J77">
    <cfRule type="cellIs" dxfId="2227" priority="510" operator="equal">
      <formula>"NO VAR"</formula>
    </cfRule>
  </conditionalFormatting>
  <conditionalFormatting sqref="J68:J76">
    <cfRule type="cellIs" dxfId="2226" priority="585" operator="equal">
      <formula>"NO VAR"</formula>
    </cfRule>
  </conditionalFormatting>
  <conditionalFormatting sqref="K65:K67">
    <cfRule type="cellIs" dxfId="2225" priority="660" operator="equal">
      <formula>"NO VAR"</formula>
    </cfRule>
  </conditionalFormatting>
  <conditionalFormatting sqref="K65:K67">
    <cfRule type="cellIs" dxfId="2224" priority="659" operator="equal">
      <formula>"HIDE-NO VAR"</formula>
    </cfRule>
  </conditionalFormatting>
  <conditionalFormatting sqref="K65:K67">
    <cfRule type="cellIs" dxfId="2223" priority="658" operator="equal">
      <formula>"ERROR "</formula>
    </cfRule>
  </conditionalFormatting>
  <conditionalFormatting sqref="K65:K67">
    <cfRule type="cellIs" dxfId="2222" priority="656" operator="equal">
      <formula>"HIDE-NO VAR"</formula>
    </cfRule>
  </conditionalFormatting>
  <conditionalFormatting sqref="K77">
    <cfRule type="cellIs" dxfId="2221" priority="503" operator="equal">
      <formula>"NO VAR"</formula>
    </cfRule>
  </conditionalFormatting>
  <conditionalFormatting sqref="K77">
    <cfRule type="cellIs" dxfId="2220" priority="502" operator="equal">
      <formula>"HIDE-NO VAR"</formula>
    </cfRule>
  </conditionalFormatting>
  <conditionalFormatting sqref="K65:K67">
    <cfRule type="cellIs" dxfId="2219" priority="652" operator="equal">
      <formula>"HIDE-NO VAR"</formula>
    </cfRule>
  </conditionalFormatting>
  <conditionalFormatting sqref="K65:K67">
    <cfRule type="cellIs" dxfId="2218" priority="651" operator="equal">
      <formula>"NO VAR"</formula>
    </cfRule>
  </conditionalFormatting>
  <conditionalFormatting sqref="K68:K76">
    <cfRule type="cellIs" dxfId="2217" priority="574" operator="equal">
      <formula>"NO VAR"</formula>
    </cfRule>
  </conditionalFormatting>
  <conditionalFormatting sqref="K65:K67">
    <cfRule type="cellIs" dxfId="2216" priority="649" operator="equal">
      <formula>"HIDE-NO VAR"</formula>
    </cfRule>
  </conditionalFormatting>
  <conditionalFormatting sqref="K65:K67">
    <cfRule type="cellIs" dxfId="2215" priority="648" operator="equal">
      <formula>"NO VAR"</formula>
    </cfRule>
  </conditionalFormatting>
  <conditionalFormatting sqref="K68:K76">
    <cfRule type="cellIs" dxfId="2214" priority="571" operator="equal">
      <formula>"NO VAR"</formula>
    </cfRule>
  </conditionalFormatting>
  <conditionalFormatting sqref="K65:K67">
    <cfRule type="cellIs" dxfId="2213" priority="646" operator="equal">
      <formula>"HIDE-NO VAR"</formula>
    </cfRule>
  </conditionalFormatting>
  <conditionalFormatting sqref="K65:K67">
    <cfRule type="cellIs" dxfId="2212" priority="645" operator="equal">
      <formula>"NO VAR"</formula>
    </cfRule>
  </conditionalFormatting>
  <conditionalFormatting sqref="K68:K76">
    <cfRule type="cellIs" dxfId="2211" priority="568" operator="equal">
      <formula>"NO VAR"</formula>
    </cfRule>
  </conditionalFormatting>
  <conditionalFormatting sqref="K65:K67">
    <cfRule type="cellIs" dxfId="2210" priority="643" operator="equal">
      <formula>"HIDE-NO VAR"</formula>
    </cfRule>
  </conditionalFormatting>
  <conditionalFormatting sqref="K65:K67">
    <cfRule type="cellIs" dxfId="2209" priority="642" operator="equal">
      <formula>"NO VAR"</formula>
    </cfRule>
  </conditionalFormatting>
  <conditionalFormatting sqref="K65:K67">
    <cfRule type="cellIs" dxfId="2208" priority="641" operator="equal">
      <formula>"NO VAR"</formula>
    </cfRule>
  </conditionalFormatting>
  <conditionalFormatting sqref="K65:K67">
    <cfRule type="cellIs" dxfId="2207" priority="640" operator="equal">
      <formula>"HIDE-NO VAR"</formula>
    </cfRule>
  </conditionalFormatting>
  <conditionalFormatting sqref="K65:K67">
    <cfRule type="cellIs" dxfId="2206" priority="639" operator="equal">
      <formula>"NO VAR"</formula>
    </cfRule>
  </conditionalFormatting>
  <conditionalFormatting sqref="K65:K67">
    <cfRule type="cellIs" dxfId="2205" priority="638" operator="equal">
      <formula>"NO VAR"</formula>
    </cfRule>
  </conditionalFormatting>
  <conditionalFormatting sqref="K65:K67">
    <cfRule type="cellIs" dxfId="2204" priority="637" operator="equal">
      <formula>"HIDE-NO VAR"</formula>
    </cfRule>
  </conditionalFormatting>
  <conditionalFormatting sqref="K65:K67">
    <cfRule type="cellIs" dxfId="2203" priority="636" operator="equal">
      <formula>"NO VAR"</formula>
    </cfRule>
  </conditionalFormatting>
  <conditionalFormatting sqref="K65:K67">
    <cfRule type="cellIs" dxfId="2202" priority="635" operator="equal">
      <formula>"NO VAR"</formula>
    </cfRule>
  </conditionalFormatting>
  <conditionalFormatting sqref="K65:K67">
    <cfRule type="cellIs" dxfId="2201" priority="634" operator="equal">
      <formula>"HIDE-NO VAR"</formula>
    </cfRule>
  </conditionalFormatting>
  <conditionalFormatting sqref="K65:K67">
    <cfRule type="cellIs" dxfId="2200" priority="633" operator="equal">
      <formula>"NO VAR"</formula>
    </cfRule>
  </conditionalFormatting>
  <conditionalFormatting sqref="K65:K67">
    <cfRule type="cellIs" dxfId="2199" priority="632" operator="equal">
      <formula>"NO VAR"</formula>
    </cfRule>
  </conditionalFormatting>
  <conditionalFormatting sqref="K65:K67">
    <cfRule type="cellIs" dxfId="2198" priority="631" operator="equal">
      <formula>"HIDE-NO VAR"</formula>
    </cfRule>
  </conditionalFormatting>
  <conditionalFormatting sqref="K65:K67">
    <cfRule type="cellIs" dxfId="2197" priority="630" operator="equal">
      <formula>"NO VAR"</formula>
    </cfRule>
  </conditionalFormatting>
  <conditionalFormatting sqref="K65:K67">
    <cfRule type="cellIs" dxfId="2196" priority="629" operator="equal">
      <formula>"NO VAR"</formula>
    </cfRule>
  </conditionalFormatting>
  <conditionalFormatting sqref="K65:K67">
    <cfRule type="cellIs" dxfId="2195" priority="628" operator="equal">
      <formula>"HIDE-NO VAR"</formula>
    </cfRule>
  </conditionalFormatting>
  <conditionalFormatting sqref="K65:K67">
    <cfRule type="cellIs" dxfId="2194" priority="627" operator="equal">
      <formula>"NO VAR"</formula>
    </cfRule>
  </conditionalFormatting>
  <conditionalFormatting sqref="K65:K67">
    <cfRule type="cellIs" dxfId="2193" priority="626" operator="equal">
      <formula>"NO VAR"</formula>
    </cfRule>
  </conditionalFormatting>
  <conditionalFormatting sqref="K65:K67">
    <cfRule type="cellIs" dxfId="2192" priority="625" operator="equal">
      <formula>"HIDE-NO VAR"</formula>
    </cfRule>
  </conditionalFormatting>
  <conditionalFormatting sqref="K65:K67">
    <cfRule type="cellIs" dxfId="2191" priority="624" operator="equal">
      <formula>"NO VAR"</formula>
    </cfRule>
  </conditionalFormatting>
  <conditionalFormatting sqref="K65:K67">
    <cfRule type="cellIs" dxfId="2190" priority="623" operator="equal">
      <formula>"NO VAR"</formula>
    </cfRule>
  </conditionalFormatting>
  <conditionalFormatting sqref="K65:K67">
    <cfRule type="cellIs" dxfId="2189" priority="622" operator="equal">
      <formula>"HIDE-NO VAR"</formula>
    </cfRule>
  </conditionalFormatting>
  <conditionalFormatting sqref="K65:K67">
    <cfRule type="cellIs" dxfId="2188" priority="621" operator="equal">
      <formula>"NO VAR"</formula>
    </cfRule>
  </conditionalFormatting>
  <conditionalFormatting sqref="K65:K67">
    <cfRule type="cellIs" dxfId="2187" priority="620" operator="equal">
      <formula>"NO VAR"</formula>
    </cfRule>
  </conditionalFormatting>
  <conditionalFormatting sqref="K65:K67">
    <cfRule type="cellIs" dxfId="2186" priority="619" operator="equal">
      <formula>"INCORRECT LINE BEING PICKED UP"</formula>
    </cfRule>
  </conditionalFormatting>
  <conditionalFormatting sqref="B68">
    <cfRule type="cellIs" dxfId="2185" priority="618" operator="equal">
      <formula>"HIDE "</formula>
    </cfRule>
  </conditionalFormatting>
  <conditionalFormatting sqref="B69:B76">
    <cfRule type="cellIs" dxfId="2184" priority="617" operator="equal">
      <formula>"HIDE "</formula>
    </cfRule>
  </conditionalFormatting>
  <conditionalFormatting sqref="J68:J76">
    <cfRule type="cellIs" dxfId="2183" priority="615" operator="equal">
      <formula>"NO VAR"</formula>
    </cfRule>
  </conditionalFormatting>
  <conditionalFormatting sqref="J68:J76">
    <cfRule type="cellIs" dxfId="2182" priority="614" operator="equal">
      <formula>"HIDE-NO VAR"</formula>
    </cfRule>
  </conditionalFormatting>
  <conditionalFormatting sqref="J68:J76">
    <cfRule type="cellIs" dxfId="2181" priority="613" operator="equal">
      <formula>"ERROR "</formula>
    </cfRule>
  </conditionalFormatting>
  <conditionalFormatting sqref="J68:J76">
    <cfRule type="cellIs" dxfId="2180" priority="612" operator="equal">
      <formula>"HIDE-NO VAR"</formula>
    </cfRule>
  </conditionalFormatting>
  <conditionalFormatting sqref="J68:J76">
    <cfRule type="cellIs" dxfId="2179" priority="611" operator="equal">
      <formula>"HIDE-NO VAR"</formula>
    </cfRule>
  </conditionalFormatting>
  <conditionalFormatting sqref="J68:J76">
    <cfRule type="cellIs" dxfId="2178" priority="610" operator="equal">
      <formula>"NO VAR"</formula>
    </cfRule>
  </conditionalFormatting>
  <conditionalFormatting sqref="J68:J76">
    <cfRule type="cellIs" dxfId="2177" priority="609" operator="equal">
      <formula>"HIDE-NO VAR"</formula>
    </cfRule>
  </conditionalFormatting>
  <conditionalFormatting sqref="J68:J76">
    <cfRule type="cellIs" dxfId="2176" priority="608" operator="equal">
      <formula>"NO VAR"</formula>
    </cfRule>
  </conditionalFormatting>
  <conditionalFormatting sqref="J68:J76">
    <cfRule type="cellIs" dxfId="2175" priority="607" operator="equal">
      <formula>"HIDE-NO VAR"</formula>
    </cfRule>
  </conditionalFormatting>
  <conditionalFormatting sqref="J68:J76">
    <cfRule type="cellIs" dxfId="2174" priority="606" operator="equal">
      <formula>"NO VAR"</formula>
    </cfRule>
  </conditionalFormatting>
  <conditionalFormatting sqref="J68:J76">
    <cfRule type="cellIs" dxfId="2173" priority="605" operator="equal">
      <formula>"NO VAR"</formula>
    </cfRule>
  </conditionalFormatting>
  <conditionalFormatting sqref="J68:J76">
    <cfRule type="cellIs" dxfId="2172" priority="603" operator="equal">
      <formula>"NO VAR"</formula>
    </cfRule>
  </conditionalFormatting>
  <conditionalFormatting sqref="J77">
    <cfRule type="cellIs" dxfId="2171" priority="526" operator="equal">
      <formula>"NO VAR"</formula>
    </cfRule>
  </conditionalFormatting>
  <conditionalFormatting sqref="J68:J76">
    <cfRule type="cellIs" dxfId="2170" priority="599" operator="equal">
      <formula>"NO VAR"</formula>
    </cfRule>
  </conditionalFormatting>
  <conditionalFormatting sqref="J68:J76">
    <cfRule type="cellIs" dxfId="2169" priority="598" operator="equal">
      <formula>"HIDE-NO VAR"</formula>
    </cfRule>
  </conditionalFormatting>
  <conditionalFormatting sqref="J68:J76">
    <cfRule type="cellIs" dxfId="2168" priority="596" operator="equal">
      <formula>"NO VAR"</formula>
    </cfRule>
  </conditionalFormatting>
  <conditionalFormatting sqref="J68:J76">
    <cfRule type="cellIs" dxfId="2167" priority="595" operator="equal">
      <formula>"HIDE-NO VAR"</formula>
    </cfRule>
  </conditionalFormatting>
  <conditionalFormatting sqref="J68:J76">
    <cfRule type="cellIs" dxfId="2166" priority="593" operator="equal">
      <formula>"NO VAR"</formula>
    </cfRule>
  </conditionalFormatting>
  <conditionalFormatting sqref="J68:J76">
    <cfRule type="cellIs" dxfId="2165" priority="592" operator="equal">
      <formula>"HIDE-NO VAR"</formula>
    </cfRule>
  </conditionalFormatting>
  <conditionalFormatting sqref="J68:J76">
    <cfRule type="cellIs" dxfId="2164" priority="590" operator="equal">
      <formula>"NO VAR"</formula>
    </cfRule>
  </conditionalFormatting>
  <conditionalFormatting sqref="J68:J76">
    <cfRule type="cellIs" dxfId="2163" priority="589" operator="equal">
      <formula>"HIDE-NO VAR"</formula>
    </cfRule>
  </conditionalFormatting>
  <conditionalFormatting sqref="J68:J76">
    <cfRule type="cellIs" dxfId="2162" priority="587" operator="equal">
      <formula>"NO VAR"</formula>
    </cfRule>
  </conditionalFormatting>
  <conditionalFormatting sqref="J68:J76">
    <cfRule type="cellIs" dxfId="2161" priority="586" operator="equal">
      <formula>"HIDE-NO VAR"</formula>
    </cfRule>
  </conditionalFormatting>
  <conditionalFormatting sqref="J68:J76">
    <cfRule type="cellIs" dxfId="2160" priority="584" operator="equal">
      <formula>"NO VAR"</formula>
    </cfRule>
  </conditionalFormatting>
  <conditionalFormatting sqref="J77">
    <cfRule type="cellIs" dxfId="2159" priority="507" operator="equal">
      <formula>"NO VAR"</formula>
    </cfRule>
  </conditionalFormatting>
  <conditionalFormatting sqref="K68:K76">
    <cfRule type="cellIs" dxfId="2158" priority="582" operator="equal">
      <formula>"HIDE-NO VAR"</formula>
    </cfRule>
  </conditionalFormatting>
  <conditionalFormatting sqref="K68:K76">
    <cfRule type="cellIs" dxfId="2157" priority="581" operator="equal">
      <formula>"ERROR "</formula>
    </cfRule>
  </conditionalFormatting>
  <conditionalFormatting sqref="K68:K76">
    <cfRule type="cellIs" dxfId="2156" priority="580" operator="equal">
      <formula>"HIDE-NO VAR"</formula>
    </cfRule>
  </conditionalFormatting>
  <conditionalFormatting sqref="K68:K76">
    <cfRule type="cellIs" dxfId="2155" priority="579" operator="equal">
      <formula>"HIDE-NO VAR"</formula>
    </cfRule>
  </conditionalFormatting>
  <conditionalFormatting sqref="K68:K76">
    <cfRule type="cellIs" dxfId="2154" priority="578" operator="equal">
      <formula>"NO VAR"</formula>
    </cfRule>
  </conditionalFormatting>
  <conditionalFormatting sqref="K68:K76">
    <cfRule type="cellIs" dxfId="2153" priority="577" operator="equal">
      <formula>"HIDE-NO VAR"</formula>
    </cfRule>
  </conditionalFormatting>
  <conditionalFormatting sqref="K77">
    <cfRule type="cellIs" dxfId="2152" priority="499" operator="equal">
      <formula>"HIDE-NO VAR"</formula>
    </cfRule>
  </conditionalFormatting>
  <conditionalFormatting sqref="K77">
    <cfRule type="cellIs" dxfId="2151" priority="498" operator="equal">
      <formula>"NO VAR"</formula>
    </cfRule>
  </conditionalFormatting>
  <conditionalFormatting sqref="K77">
    <cfRule type="cellIs" dxfId="2150" priority="494" operator="equal">
      <formula>"NO VAR"</formula>
    </cfRule>
  </conditionalFormatting>
  <conditionalFormatting sqref="K77">
    <cfRule type="cellIs" dxfId="2149" priority="491" operator="equal">
      <formula>"NO VAR"</formula>
    </cfRule>
  </conditionalFormatting>
  <conditionalFormatting sqref="K68:K76">
    <cfRule type="cellIs" dxfId="2148" priority="566" operator="equal">
      <formula>"HIDE-NO VAR"</formula>
    </cfRule>
  </conditionalFormatting>
  <conditionalFormatting sqref="K68:K76">
    <cfRule type="cellIs" dxfId="2147" priority="565" operator="equal">
      <formula>"NO VAR"</formula>
    </cfRule>
  </conditionalFormatting>
  <conditionalFormatting sqref="K68:K76">
    <cfRule type="cellIs" dxfId="2146" priority="564" operator="equal">
      <formula>"NO VAR"</formula>
    </cfRule>
  </conditionalFormatting>
  <conditionalFormatting sqref="K68:K76">
    <cfRule type="cellIs" dxfId="2145" priority="563" operator="equal">
      <formula>"HIDE-NO VAR"</formula>
    </cfRule>
  </conditionalFormatting>
  <conditionalFormatting sqref="K68:K76">
    <cfRule type="cellIs" dxfId="2144" priority="562" operator="equal">
      <formula>"NO VAR"</formula>
    </cfRule>
  </conditionalFormatting>
  <conditionalFormatting sqref="K68:K76">
    <cfRule type="cellIs" dxfId="2143" priority="561" operator="equal">
      <formula>"NO VAR"</formula>
    </cfRule>
  </conditionalFormatting>
  <conditionalFormatting sqref="K68:K76">
    <cfRule type="cellIs" dxfId="2142" priority="560" operator="equal">
      <formula>"HIDE-NO VAR"</formula>
    </cfRule>
  </conditionalFormatting>
  <conditionalFormatting sqref="K68:K76">
    <cfRule type="cellIs" dxfId="2141" priority="559" operator="equal">
      <formula>"NO VAR"</formula>
    </cfRule>
  </conditionalFormatting>
  <conditionalFormatting sqref="K68:K76">
    <cfRule type="cellIs" dxfId="2140" priority="558" operator="equal">
      <formula>"NO VAR"</formula>
    </cfRule>
  </conditionalFormatting>
  <conditionalFormatting sqref="K68:K76">
    <cfRule type="cellIs" dxfId="2139" priority="557" operator="equal">
      <formula>"HIDE-NO VAR"</formula>
    </cfRule>
  </conditionalFormatting>
  <conditionalFormatting sqref="K68:K76">
    <cfRule type="cellIs" dxfId="2138" priority="556" operator="equal">
      <formula>"NO VAR"</formula>
    </cfRule>
  </conditionalFormatting>
  <conditionalFormatting sqref="K68:K76">
    <cfRule type="cellIs" dxfId="2137" priority="555" operator="equal">
      <formula>"NO VAR"</formula>
    </cfRule>
  </conditionalFormatting>
  <conditionalFormatting sqref="K68:K76">
    <cfRule type="cellIs" dxfId="2136" priority="554" operator="equal">
      <formula>"HIDE-NO VAR"</formula>
    </cfRule>
  </conditionalFormatting>
  <conditionalFormatting sqref="K68:K76">
    <cfRule type="cellIs" dxfId="2135" priority="553" operator="equal">
      <formula>"NO VAR"</formula>
    </cfRule>
  </conditionalFormatting>
  <conditionalFormatting sqref="K68:K76">
    <cfRule type="cellIs" dxfId="2134" priority="552" operator="equal">
      <formula>"NO VAR"</formula>
    </cfRule>
  </conditionalFormatting>
  <conditionalFormatting sqref="K68:K76">
    <cfRule type="cellIs" dxfId="2133" priority="551" operator="equal">
      <formula>"HIDE-NO VAR"</formula>
    </cfRule>
  </conditionalFormatting>
  <conditionalFormatting sqref="K68:K76">
    <cfRule type="cellIs" dxfId="2132" priority="550" operator="equal">
      <formula>"NO VAR"</formula>
    </cfRule>
  </conditionalFormatting>
  <conditionalFormatting sqref="K68:K76">
    <cfRule type="cellIs" dxfId="2131" priority="549" operator="equal">
      <formula>"NO VAR"</formula>
    </cfRule>
  </conditionalFormatting>
  <conditionalFormatting sqref="K68:K76">
    <cfRule type="cellIs" dxfId="2130" priority="548" operator="equal">
      <formula>"HIDE-NO VAR"</formula>
    </cfRule>
  </conditionalFormatting>
  <conditionalFormatting sqref="K68:K76">
    <cfRule type="cellIs" dxfId="2129" priority="547" operator="equal">
      <formula>"NO VAR"</formula>
    </cfRule>
  </conditionalFormatting>
  <conditionalFormatting sqref="K68:K76">
    <cfRule type="cellIs" dxfId="2128" priority="546" operator="equal">
      <formula>"NO VAR"</formula>
    </cfRule>
  </conditionalFormatting>
  <conditionalFormatting sqref="K68:K76">
    <cfRule type="cellIs" dxfId="2127" priority="545" operator="equal">
      <formula>"HIDE-NO VAR"</formula>
    </cfRule>
  </conditionalFormatting>
  <conditionalFormatting sqref="K68:K76">
    <cfRule type="cellIs" dxfId="2126" priority="544" operator="equal">
      <formula>"NO VAR"</formula>
    </cfRule>
  </conditionalFormatting>
  <conditionalFormatting sqref="K68:K76">
    <cfRule type="cellIs" dxfId="2125" priority="543" operator="equal">
      <formula>"NO VAR"</formula>
    </cfRule>
  </conditionalFormatting>
  <conditionalFormatting sqref="K68:K76">
    <cfRule type="cellIs" dxfId="2124" priority="542" operator="equal">
      <formula>"INCORRECT LINE BEING PICKED UP"</formula>
    </cfRule>
  </conditionalFormatting>
  <conditionalFormatting sqref="B77">
    <cfRule type="cellIs" dxfId="2123" priority="541" operator="equal">
      <formula>"HIDE "</formula>
    </cfRule>
  </conditionalFormatting>
  <conditionalFormatting sqref="B78">
    <cfRule type="cellIs" dxfId="2122" priority="539" operator="equal">
      <formula>"HIDE "</formula>
    </cfRule>
  </conditionalFormatting>
  <conditionalFormatting sqref="B79:B80">
    <cfRule type="cellIs" dxfId="2121" priority="537" operator="equal">
      <formula>"HIDE "</formula>
    </cfRule>
  </conditionalFormatting>
  <conditionalFormatting sqref="J77">
    <cfRule type="cellIs" dxfId="2120" priority="535" operator="equal">
      <formula>"NO VAR"</formula>
    </cfRule>
  </conditionalFormatting>
  <conditionalFormatting sqref="J77">
    <cfRule type="cellIs" dxfId="2119" priority="534" operator="equal">
      <formula>"HIDE-NO VAR"</formula>
    </cfRule>
  </conditionalFormatting>
  <conditionalFormatting sqref="J77">
    <cfRule type="cellIs" dxfId="2118" priority="533" operator="equal">
      <formula>"ERROR "</formula>
    </cfRule>
  </conditionalFormatting>
  <conditionalFormatting sqref="J77">
    <cfRule type="cellIs" dxfId="2117" priority="532" operator="equal">
      <formula>"HIDE-NO VAR"</formula>
    </cfRule>
  </conditionalFormatting>
  <conditionalFormatting sqref="J77">
    <cfRule type="cellIs" dxfId="2116" priority="531" operator="equal">
      <formula>"HIDE-NO VAR"</formula>
    </cfRule>
  </conditionalFormatting>
  <conditionalFormatting sqref="J77">
    <cfRule type="cellIs" dxfId="2115" priority="530" operator="equal">
      <formula>"NO VAR"</formula>
    </cfRule>
  </conditionalFormatting>
  <conditionalFormatting sqref="J77">
    <cfRule type="cellIs" dxfId="2114" priority="529" operator="equal">
      <formula>"HIDE-NO VAR"</formula>
    </cfRule>
  </conditionalFormatting>
  <conditionalFormatting sqref="J77">
    <cfRule type="cellIs" dxfId="2113" priority="528" operator="equal">
      <formula>"NO VAR"</formula>
    </cfRule>
  </conditionalFormatting>
  <conditionalFormatting sqref="J77">
    <cfRule type="cellIs" dxfId="2112" priority="525" operator="equal">
      <formula>"NO VAR"</formula>
    </cfRule>
  </conditionalFormatting>
  <conditionalFormatting sqref="J77">
    <cfRule type="cellIs" dxfId="2111" priority="524" operator="equal">
      <formula>"HIDE-NO VAR"</formula>
    </cfRule>
  </conditionalFormatting>
  <conditionalFormatting sqref="J77">
    <cfRule type="cellIs" dxfId="2110" priority="523" operator="equal">
      <formula>"NO VAR"</formula>
    </cfRule>
  </conditionalFormatting>
  <conditionalFormatting sqref="J77">
    <cfRule type="cellIs" dxfId="2109" priority="521" operator="equal">
      <formula>"HIDE-NO VAR"</formula>
    </cfRule>
  </conditionalFormatting>
  <conditionalFormatting sqref="J77">
    <cfRule type="cellIs" dxfId="2108" priority="520" operator="equal">
      <formula>"NO VAR"</formula>
    </cfRule>
  </conditionalFormatting>
  <conditionalFormatting sqref="J77">
    <cfRule type="cellIs" dxfId="2107" priority="518" operator="equal">
      <formula>"HIDE-NO VAR"</formula>
    </cfRule>
  </conditionalFormatting>
  <conditionalFormatting sqref="J77">
    <cfRule type="cellIs" dxfId="2106" priority="517" operator="equal">
      <formula>"NO VAR"</formula>
    </cfRule>
  </conditionalFormatting>
  <conditionalFormatting sqref="J77">
    <cfRule type="cellIs" dxfId="2105" priority="515" operator="equal">
      <formula>"HIDE-NO VAR"</formula>
    </cfRule>
  </conditionalFormatting>
  <conditionalFormatting sqref="J77">
    <cfRule type="cellIs" dxfId="2104" priority="514" operator="equal">
      <formula>"NO VAR"</formula>
    </cfRule>
  </conditionalFormatting>
  <conditionalFormatting sqref="J77">
    <cfRule type="cellIs" dxfId="2103" priority="512" operator="equal">
      <formula>"HIDE-NO VAR"</formula>
    </cfRule>
  </conditionalFormatting>
  <conditionalFormatting sqref="J77">
    <cfRule type="cellIs" dxfId="2102" priority="511" operator="equal">
      <formula>"NO VAR"</formula>
    </cfRule>
  </conditionalFormatting>
  <conditionalFormatting sqref="J77">
    <cfRule type="cellIs" dxfId="2101" priority="509" operator="equal">
      <formula>"HIDE-NO VAR"</formula>
    </cfRule>
  </conditionalFormatting>
  <conditionalFormatting sqref="J77">
    <cfRule type="cellIs" dxfId="2100" priority="508" operator="equal">
      <formula>"NO VAR"</formula>
    </cfRule>
  </conditionalFormatting>
  <conditionalFormatting sqref="J77">
    <cfRule type="cellIs" dxfId="2099" priority="506" operator="equal">
      <formula>"HIDE-NO VAR"</formula>
    </cfRule>
  </conditionalFormatting>
  <conditionalFormatting sqref="J77">
    <cfRule type="cellIs" dxfId="2098" priority="505" operator="equal">
      <formula>"NO VAR"</formula>
    </cfRule>
  </conditionalFormatting>
  <conditionalFormatting sqref="K77">
    <cfRule type="cellIs" dxfId="2097" priority="501" operator="equal">
      <formula>"ERROR "</formula>
    </cfRule>
  </conditionalFormatting>
  <conditionalFormatting sqref="K77">
    <cfRule type="cellIs" dxfId="2096" priority="500" operator="equal">
      <formula>"HIDE-NO VAR"</formula>
    </cfRule>
  </conditionalFormatting>
  <conditionalFormatting sqref="K77">
    <cfRule type="cellIs" dxfId="2095" priority="497" operator="equal">
      <formula>"HIDE-NO VAR"</formula>
    </cfRule>
  </conditionalFormatting>
  <conditionalFormatting sqref="K77">
    <cfRule type="cellIs" dxfId="2094" priority="496" operator="equal">
      <formula>"NO VAR"</formula>
    </cfRule>
  </conditionalFormatting>
  <conditionalFormatting sqref="K77">
    <cfRule type="cellIs" dxfId="2093" priority="495" operator="equal">
      <formula>"HIDE-NO VAR"</formula>
    </cfRule>
  </conditionalFormatting>
  <conditionalFormatting sqref="K77">
    <cfRule type="cellIs" dxfId="2092" priority="493" operator="equal">
      <formula>"NO VAR"</formula>
    </cfRule>
  </conditionalFormatting>
  <conditionalFormatting sqref="K77">
    <cfRule type="cellIs" dxfId="2091" priority="492" operator="equal">
      <formula>"HIDE-NO VAR"</formula>
    </cfRule>
  </conditionalFormatting>
  <conditionalFormatting sqref="K77">
    <cfRule type="cellIs" dxfId="2090" priority="490" operator="equal">
      <formula>"NO VAR"</formula>
    </cfRule>
  </conditionalFormatting>
  <conditionalFormatting sqref="K77">
    <cfRule type="cellIs" dxfId="2089" priority="489" operator="equal">
      <formula>"HIDE-NO VAR"</formula>
    </cfRule>
  </conditionalFormatting>
  <conditionalFormatting sqref="K77">
    <cfRule type="cellIs" dxfId="2088" priority="488" operator="equal">
      <formula>"NO VAR"</formula>
    </cfRule>
  </conditionalFormatting>
  <conditionalFormatting sqref="K77">
    <cfRule type="cellIs" dxfId="2087" priority="487" operator="equal">
      <formula>"NO VAR"</formula>
    </cfRule>
  </conditionalFormatting>
  <conditionalFormatting sqref="K77">
    <cfRule type="cellIs" dxfId="2086" priority="486" operator="equal">
      <formula>"HIDE-NO VAR"</formula>
    </cfRule>
  </conditionalFormatting>
  <conditionalFormatting sqref="K77">
    <cfRule type="cellIs" dxfId="2085" priority="485" operator="equal">
      <formula>"NO VAR"</formula>
    </cfRule>
  </conditionalFormatting>
  <conditionalFormatting sqref="K77">
    <cfRule type="cellIs" dxfId="2084" priority="484" operator="equal">
      <formula>"NO VAR"</formula>
    </cfRule>
  </conditionalFormatting>
  <conditionalFormatting sqref="K77">
    <cfRule type="cellIs" dxfId="2083" priority="483" operator="equal">
      <formula>"HIDE-NO VAR"</formula>
    </cfRule>
  </conditionalFormatting>
  <conditionalFormatting sqref="K77">
    <cfRule type="cellIs" dxfId="2082" priority="482" operator="equal">
      <formula>"NO VAR"</formula>
    </cfRule>
  </conditionalFormatting>
  <conditionalFormatting sqref="K77">
    <cfRule type="cellIs" dxfId="2081" priority="481" operator="equal">
      <formula>"NO VAR"</formula>
    </cfRule>
  </conditionalFormatting>
  <conditionalFormatting sqref="K77">
    <cfRule type="cellIs" dxfId="2080" priority="480" operator="equal">
      <formula>"HIDE-NO VAR"</formula>
    </cfRule>
  </conditionalFormatting>
  <conditionalFormatting sqref="K77">
    <cfRule type="cellIs" dxfId="2079" priority="479" operator="equal">
      <formula>"NO VAR"</formula>
    </cfRule>
  </conditionalFormatting>
  <conditionalFormatting sqref="K77">
    <cfRule type="cellIs" dxfId="2078" priority="478" operator="equal">
      <formula>"NO VAR"</formula>
    </cfRule>
  </conditionalFormatting>
  <conditionalFormatting sqref="K77">
    <cfRule type="cellIs" dxfId="2077" priority="477" operator="equal">
      <formula>"HIDE-NO VAR"</formula>
    </cfRule>
  </conditionalFormatting>
  <conditionalFormatting sqref="K77">
    <cfRule type="cellIs" dxfId="2076" priority="476" operator="equal">
      <formula>"NO VAR"</formula>
    </cfRule>
  </conditionalFormatting>
  <conditionalFormatting sqref="K77">
    <cfRule type="cellIs" dxfId="2075" priority="475" operator="equal">
      <formula>"NO VAR"</formula>
    </cfRule>
  </conditionalFormatting>
  <conditionalFormatting sqref="K77">
    <cfRule type="cellIs" dxfId="2074" priority="474" operator="equal">
      <formula>"HIDE-NO VAR"</formula>
    </cfRule>
  </conditionalFormatting>
  <conditionalFormatting sqref="K77">
    <cfRule type="cellIs" dxfId="2073" priority="473" operator="equal">
      <formula>"NO VAR"</formula>
    </cfRule>
  </conditionalFormatting>
  <conditionalFormatting sqref="K77">
    <cfRule type="cellIs" dxfId="2072" priority="472" operator="equal">
      <formula>"NO VAR"</formula>
    </cfRule>
  </conditionalFormatting>
  <conditionalFormatting sqref="K77">
    <cfRule type="cellIs" dxfId="2071" priority="471" operator="equal">
      <formula>"HIDE-NO VAR"</formula>
    </cfRule>
  </conditionalFormatting>
  <conditionalFormatting sqref="K77">
    <cfRule type="cellIs" dxfId="2070" priority="470" operator="equal">
      <formula>"NO VAR"</formula>
    </cfRule>
  </conditionalFormatting>
  <conditionalFormatting sqref="K77">
    <cfRule type="cellIs" dxfId="2069" priority="469" operator="equal">
      <formula>"NO VAR"</formula>
    </cfRule>
  </conditionalFormatting>
  <conditionalFormatting sqref="K77">
    <cfRule type="cellIs" dxfId="2068" priority="468" operator="equal">
      <formula>"HIDE-NO VAR"</formula>
    </cfRule>
  </conditionalFormatting>
  <conditionalFormatting sqref="K77">
    <cfRule type="cellIs" dxfId="2067" priority="467" operator="equal">
      <formula>"NO VAR"</formula>
    </cfRule>
  </conditionalFormatting>
  <conditionalFormatting sqref="K77">
    <cfRule type="cellIs" dxfId="2066" priority="466" operator="equal">
      <formula>"NO VAR"</formula>
    </cfRule>
  </conditionalFormatting>
  <conditionalFormatting sqref="K77">
    <cfRule type="cellIs" dxfId="2065" priority="465" operator="equal">
      <formula>"HIDE-NO VAR"</formula>
    </cfRule>
  </conditionalFormatting>
  <conditionalFormatting sqref="K77">
    <cfRule type="cellIs" dxfId="2064" priority="464" operator="equal">
      <formula>"NO VAR"</formula>
    </cfRule>
  </conditionalFormatting>
  <conditionalFormatting sqref="K77">
    <cfRule type="cellIs" dxfId="2063" priority="463" operator="equal">
      <formula>"NO VAR"</formula>
    </cfRule>
  </conditionalFormatting>
  <conditionalFormatting sqref="K77">
    <cfRule type="cellIs" dxfId="2062" priority="462" operator="equal">
      <formula>"INCORRECT LINE BEING PICKED UP"</formula>
    </cfRule>
  </conditionalFormatting>
  <conditionalFormatting sqref="J78">
    <cfRule type="cellIs" dxfId="2061" priority="461" operator="equal">
      <formula>"NO VAR"</formula>
    </cfRule>
  </conditionalFormatting>
  <conditionalFormatting sqref="J78">
    <cfRule type="cellIs" dxfId="2060" priority="460" operator="equal">
      <formula>"HIDE-NO VAR"</formula>
    </cfRule>
  </conditionalFormatting>
  <conditionalFormatting sqref="J78">
    <cfRule type="cellIs" dxfId="2059" priority="459" operator="equal">
      <formula>"ERROR "</formula>
    </cfRule>
  </conditionalFormatting>
  <conditionalFormatting sqref="J78">
    <cfRule type="cellIs" dxfId="2058" priority="458" operator="equal">
      <formula>"HIDE-NO VAR"</formula>
    </cfRule>
  </conditionalFormatting>
  <conditionalFormatting sqref="J78">
    <cfRule type="cellIs" dxfId="2057" priority="457" operator="equal">
      <formula>"HIDE-NO VAR"</formula>
    </cfRule>
  </conditionalFormatting>
  <conditionalFormatting sqref="J78">
    <cfRule type="cellIs" dxfId="2056" priority="456" operator="equal">
      <formula>"NO VAR"</formula>
    </cfRule>
  </conditionalFormatting>
  <conditionalFormatting sqref="J78">
    <cfRule type="cellIs" dxfId="2055" priority="455" operator="equal">
      <formula>"HIDE-NO VAR"</formula>
    </cfRule>
  </conditionalFormatting>
  <conditionalFormatting sqref="J78">
    <cfRule type="cellIs" dxfId="2054" priority="454" operator="equal">
      <formula>"NO VAR"</formula>
    </cfRule>
  </conditionalFormatting>
  <conditionalFormatting sqref="J78">
    <cfRule type="cellIs" dxfId="2053" priority="453" operator="equal">
      <formula>"HIDE-NO VAR"</formula>
    </cfRule>
  </conditionalFormatting>
  <conditionalFormatting sqref="J78">
    <cfRule type="cellIs" dxfId="2052" priority="452" operator="equal">
      <formula>"NO VAR"</formula>
    </cfRule>
  </conditionalFormatting>
  <conditionalFormatting sqref="J78">
    <cfRule type="cellIs" dxfId="2051" priority="451" operator="equal">
      <formula>"NO VAR"</formula>
    </cfRule>
  </conditionalFormatting>
  <conditionalFormatting sqref="J78">
    <cfRule type="cellIs" dxfId="2050" priority="450" operator="equal">
      <formula>"HIDE-NO VAR"</formula>
    </cfRule>
  </conditionalFormatting>
  <conditionalFormatting sqref="J78">
    <cfRule type="cellIs" dxfId="2049" priority="449" operator="equal">
      <formula>"NO VAR"</formula>
    </cfRule>
  </conditionalFormatting>
  <conditionalFormatting sqref="J78">
    <cfRule type="cellIs" dxfId="2048" priority="448" operator="equal">
      <formula>"NO VAR"</formula>
    </cfRule>
  </conditionalFormatting>
  <conditionalFormatting sqref="J78">
    <cfRule type="cellIs" dxfId="2047" priority="447" operator="equal">
      <formula>"HIDE-NO VAR"</formula>
    </cfRule>
  </conditionalFormatting>
  <conditionalFormatting sqref="J78">
    <cfRule type="cellIs" dxfId="2046" priority="446" operator="equal">
      <formula>"NO VAR"</formula>
    </cfRule>
  </conditionalFormatting>
  <conditionalFormatting sqref="J78">
    <cfRule type="cellIs" dxfId="2045" priority="445" operator="equal">
      <formula>"NO VAR"</formula>
    </cfRule>
  </conditionalFormatting>
  <conditionalFormatting sqref="J78">
    <cfRule type="cellIs" dxfId="2044" priority="444" operator="equal">
      <formula>"HIDE-NO VAR"</formula>
    </cfRule>
  </conditionalFormatting>
  <conditionalFormatting sqref="J78">
    <cfRule type="cellIs" dxfId="2043" priority="443" operator="equal">
      <formula>"NO VAR"</formula>
    </cfRule>
  </conditionalFormatting>
  <conditionalFormatting sqref="J78">
    <cfRule type="cellIs" dxfId="2042" priority="442" operator="equal">
      <formula>"NO VAR"</formula>
    </cfRule>
  </conditionalFormatting>
  <conditionalFormatting sqref="J78">
    <cfRule type="cellIs" dxfId="2041" priority="441" operator="equal">
      <formula>"HIDE-NO VAR"</formula>
    </cfRule>
  </conditionalFormatting>
  <conditionalFormatting sqref="J78">
    <cfRule type="cellIs" dxfId="2040" priority="440" operator="equal">
      <formula>"NO VAR"</formula>
    </cfRule>
  </conditionalFormatting>
  <conditionalFormatting sqref="J78">
    <cfRule type="cellIs" dxfId="2039" priority="439" operator="equal">
      <formula>"NO VAR"</formula>
    </cfRule>
  </conditionalFormatting>
  <conditionalFormatting sqref="J78">
    <cfRule type="cellIs" dxfId="2038" priority="438" operator="equal">
      <formula>"HIDE-NO VAR"</formula>
    </cfRule>
  </conditionalFormatting>
  <conditionalFormatting sqref="J78">
    <cfRule type="cellIs" dxfId="2037" priority="437" operator="equal">
      <formula>"NO VAR"</formula>
    </cfRule>
  </conditionalFormatting>
  <conditionalFormatting sqref="J78">
    <cfRule type="cellIs" dxfId="2036" priority="436" operator="equal">
      <formula>"NO VAR"</formula>
    </cfRule>
  </conditionalFormatting>
  <conditionalFormatting sqref="J78">
    <cfRule type="cellIs" dxfId="2035" priority="435" operator="equal">
      <formula>"HIDE-NO VAR"</formula>
    </cfRule>
  </conditionalFormatting>
  <conditionalFormatting sqref="J78">
    <cfRule type="cellIs" dxfId="2034" priority="434" operator="equal">
      <formula>"NO VAR"</formula>
    </cfRule>
  </conditionalFormatting>
  <conditionalFormatting sqref="J78">
    <cfRule type="cellIs" dxfId="2033" priority="433" operator="equal">
      <formula>"NO VAR"</formula>
    </cfRule>
  </conditionalFormatting>
  <conditionalFormatting sqref="J78">
    <cfRule type="cellIs" dxfId="2032" priority="432" operator="equal">
      <formula>"HIDE-NO VAR"</formula>
    </cfRule>
  </conditionalFormatting>
  <conditionalFormatting sqref="J78">
    <cfRule type="cellIs" dxfId="2031" priority="431" operator="equal">
      <formula>"NO VAR"</formula>
    </cfRule>
  </conditionalFormatting>
  <conditionalFormatting sqref="J78">
    <cfRule type="cellIs" dxfId="2030" priority="430" operator="equal">
      <formula>"NO VAR"</formula>
    </cfRule>
  </conditionalFormatting>
  <conditionalFormatting sqref="K78">
    <cfRule type="cellIs" dxfId="2029" priority="429" operator="equal">
      <formula>"NO VAR"</formula>
    </cfRule>
  </conditionalFormatting>
  <conditionalFormatting sqref="K78">
    <cfRule type="cellIs" dxfId="2028" priority="428" operator="equal">
      <formula>"HIDE-NO VAR"</formula>
    </cfRule>
  </conditionalFormatting>
  <conditionalFormatting sqref="K78">
    <cfRule type="cellIs" dxfId="2027" priority="427" operator="equal">
      <formula>"ERROR "</formula>
    </cfRule>
  </conditionalFormatting>
  <conditionalFormatting sqref="K78">
    <cfRule type="cellIs" dxfId="2026" priority="426" operator="equal">
      <formula>"HIDE-NO VAR"</formula>
    </cfRule>
  </conditionalFormatting>
  <conditionalFormatting sqref="K78">
    <cfRule type="cellIs" dxfId="2025" priority="425" operator="equal">
      <formula>"HIDE-NO VAR"</formula>
    </cfRule>
  </conditionalFormatting>
  <conditionalFormatting sqref="K78">
    <cfRule type="cellIs" dxfId="2024" priority="424" operator="equal">
      <formula>"NO VAR"</formula>
    </cfRule>
  </conditionalFormatting>
  <conditionalFormatting sqref="K78">
    <cfRule type="cellIs" dxfId="2023" priority="423" operator="equal">
      <formula>"HIDE-NO VAR"</formula>
    </cfRule>
  </conditionalFormatting>
  <conditionalFormatting sqref="K78">
    <cfRule type="cellIs" dxfId="2022" priority="422" operator="equal">
      <formula>"NO VAR"</formula>
    </cfRule>
  </conditionalFormatting>
  <conditionalFormatting sqref="K78">
    <cfRule type="cellIs" dxfId="2021" priority="421" operator="equal">
      <formula>"HIDE-NO VAR"</formula>
    </cfRule>
  </conditionalFormatting>
  <conditionalFormatting sqref="K78">
    <cfRule type="cellIs" dxfId="2020" priority="420" operator="equal">
      <formula>"NO VAR"</formula>
    </cfRule>
  </conditionalFormatting>
  <conditionalFormatting sqref="K78">
    <cfRule type="cellIs" dxfId="2019" priority="419" operator="equal">
      <formula>"NO VAR"</formula>
    </cfRule>
  </conditionalFormatting>
  <conditionalFormatting sqref="K78">
    <cfRule type="cellIs" dxfId="2018" priority="418" operator="equal">
      <formula>"HIDE-NO VAR"</formula>
    </cfRule>
  </conditionalFormatting>
  <conditionalFormatting sqref="K78">
    <cfRule type="cellIs" dxfId="2017" priority="417" operator="equal">
      <formula>"NO VAR"</formula>
    </cfRule>
  </conditionalFormatting>
  <conditionalFormatting sqref="K78">
    <cfRule type="cellIs" dxfId="2016" priority="416" operator="equal">
      <formula>"NO VAR"</formula>
    </cfRule>
  </conditionalFormatting>
  <conditionalFormatting sqref="K78">
    <cfRule type="cellIs" dxfId="2015" priority="415" operator="equal">
      <formula>"HIDE-NO VAR"</formula>
    </cfRule>
  </conditionalFormatting>
  <conditionalFormatting sqref="K78">
    <cfRule type="cellIs" dxfId="2014" priority="414" operator="equal">
      <formula>"NO VAR"</formula>
    </cfRule>
  </conditionalFormatting>
  <conditionalFormatting sqref="K78">
    <cfRule type="cellIs" dxfId="2013" priority="413" operator="equal">
      <formula>"NO VAR"</formula>
    </cfRule>
  </conditionalFormatting>
  <conditionalFormatting sqref="K78">
    <cfRule type="cellIs" dxfId="2012" priority="412" operator="equal">
      <formula>"HIDE-NO VAR"</formula>
    </cfRule>
  </conditionalFormatting>
  <conditionalFormatting sqref="K78">
    <cfRule type="cellIs" dxfId="2011" priority="411" operator="equal">
      <formula>"NO VAR"</formula>
    </cfRule>
  </conditionalFormatting>
  <conditionalFormatting sqref="K78">
    <cfRule type="cellIs" dxfId="2010" priority="410" operator="equal">
      <formula>"NO VAR"</formula>
    </cfRule>
  </conditionalFormatting>
  <conditionalFormatting sqref="K78">
    <cfRule type="cellIs" dxfId="2009" priority="409" operator="equal">
      <formula>"HIDE-NO VAR"</formula>
    </cfRule>
  </conditionalFormatting>
  <conditionalFormatting sqref="K78">
    <cfRule type="cellIs" dxfId="2008" priority="408" operator="equal">
      <formula>"NO VAR"</formula>
    </cfRule>
  </conditionalFormatting>
  <conditionalFormatting sqref="K78">
    <cfRule type="cellIs" dxfId="2007" priority="407" operator="equal">
      <formula>"NO VAR"</formula>
    </cfRule>
  </conditionalFormatting>
  <conditionalFormatting sqref="K78">
    <cfRule type="cellIs" dxfId="2006" priority="406" operator="equal">
      <formula>"HIDE-NO VAR"</formula>
    </cfRule>
  </conditionalFormatting>
  <conditionalFormatting sqref="K78">
    <cfRule type="cellIs" dxfId="2005" priority="405" operator="equal">
      <formula>"NO VAR"</formula>
    </cfRule>
  </conditionalFormatting>
  <conditionalFormatting sqref="K78">
    <cfRule type="cellIs" dxfId="2004" priority="404" operator="equal">
      <formula>"NO VAR"</formula>
    </cfRule>
  </conditionalFormatting>
  <conditionalFormatting sqref="K78">
    <cfRule type="cellIs" dxfId="2003" priority="403" operator="equal">
      <formula>"HIDE-NO VAR"</formula>
    </cfRule>
  </conditionalFormatting>
  <conditionalFormatting sqref="K78">
    <cfRule type="cellIs" dxfId="2002" priority="402" operator="equal">
      <formula>"NO VAR"</formula>
    </cfRule>
  </conditionalFormatting>
  <conditionalFormatting sqref="K78">
    <cfRule type="cellIs" dxfId="2001" priority="401" operator="equal">
      <formula>"NO VAR"</formula>
    </cfRule>
  </conditionalFormatting>
  <conditionalFormatting sqref="K78">
    <cfRule type="cellIs" dxfId="2000" priority="400" operator="equal">
      <formula>"HIDE-NO VAR"</formula>
    </cfRule>
  </conditionalFormatting>
  <conditionalFormatting sqref="K78">
    <cfRule type="cellIs" dxfId="1999" priority="399" operator="equal">
      <formula>"NO VAR"</formula>
    </cfRule>
  </conditionalFormatting>
  <conditionalFormatting sqref="K78">
    <cfRule type="cellIs" dxfId="1998" priority="398" operator="equal">
      <formula>"NO VAR"</formula>
    </cfRule>
  </conditionalFormatting>
  <conditionalFormatting sqref="K78">
    <cfRule type="cellIs" dxfId="1997" priority="397" operator="equal">
      <formula>"HIDE-NO VAR"</formula>
    </cfRule>
  </conditionalFormatting>
  <conditionalFormatting sqref="K78">
    <cfRule type="cellIs" dxfId="1996" priority="396" operator="equal">
      <formula>"NO VAR"</formula>
    </cfRule>
  </conditionalFormatting>
  <conditionalFormatting sqref="K78">
    <cfRule type="cellIs" dxfId="1995" priority="395" operator="equal">
      <formula>"NO VAR"</formula>
    </cfRule>
  </conditionalFormatting>
  <conditionalFormatting sqref="K78">
    <cfRule type="cellIs" dxfId="1994" priority="394" operator="equal">
      <formula>"HIDE-NO VAR"</formula>
    </cfRule>
  </conditionalFormatting>
  <conditionalFormatting sqref="K78">
    <cfRule type="cellIs" dxfId="1993" priority="393" operator="equal">
      <formula>"NO VAR"</formula>
    </cfRule>
  </conditionalFormatting>
  <conditionalFormatting sqref="K78">
    <cfRule type="cellIs" dxfId="1992" priority="392" operator="equal">
      <formula>"NO VAR"</formula>
    </cfRule>
  </conditionalFormatting>
  <conditionalFormatting sqref="K78">
    <cfRule type="cellIs" dxfId="1991" priority="391" operator="equal">
      <formula>"HIDE-NO VAR"</formula>
    </cfRule>
  </conditionalFormatting>
  <conditionalFormatting sqref="K78">
    <cfRule type="cellIs" dxfId="1990" priority="390" operator="equal">
      <formula>"NO VAR"</formula>
    </cfRule>
  </conditionalFormatting>
  <conditionalFormatting sqref="K78">
    <cfRule type="cellIs" dxfId="1989" priority="389" operator="equal">
      <formula>"NO VAR"</formula>
    </cfRule>
  </conditionalFormatting>
  <conditionalFormatting sqref="K78">
    <cfRule type="cellIs" dxfId="1988" priority="388" operator="equal">
      <formula>"INCORRECT LINE BEING PICKED UP"</formula>
    </cfRule>
  </conditionalFormatting>
  <conditionalFormatting sqref="J79 J81">
    <cfRule type="cellIs" dxfId="1987" priority="387" operator="equal">
      <formula>"NO VAR"</formula>
    </cfRule>
  </conditionalFormatting>
  <conditionalFormatting sqref="J79 J81">
    <cfRule type="cellIs" dxfId="1986" priority="386" operator="equal">
      <formula>"HIDE-NO VAR"</formula>
    </cfRule>
  </conditionalFormatting>
  <conditionalFormatting sqref="J79 J81">
    <cfRule type="cellIs" dxfId="1985" priority="385" operator="equal">
      <formula>"ERROR "</formula>
    </cfRule>
  </conditionalFormatting>
  <conditionalFormatting sqref="J79 J81">
    <cfRule type="cellIs" dxfId="1984" priority="384" operator="equal">
      <formula>"HIDE-NO VAR"</formula>
    </cfRule>
  </conditionalFormatting>
  <conditionalFormatting sqref="J79 J81">
    <cfRule type="cellIs" dxfId="1983" priority="383" operator="equal">
      <formula>"HIDE-NO VAR"</formula>
    </cfRule>
  </conditionalFormatting>
  <conditionalFormatting sqref="J79 J81">
    <cfRule type="cellIs" dxfId="1982" priority="382" operator="equal">
      <formula>"NO VAR"</formula>
    </cfRule>
  </conditionalFormatting>
  <conditionalFormatting sqref="J79 J81">
    <cfRule type="cellIs" dxfId="1981" priority="381" operator="equal">
      <formula>"HIDE-NO VAR"</formula>
    </cfRule>
  </conditionalFormatting>
  <conditionalFormatting sqref="J79 J81">
    <cfRule type="cellIs" dxfId="1980" priority="380" operator="equal">
      <formula>"NO VAR"</formula>
    </cfRule>
  </conditionalFormatting>
  <conditionalFormatting sqref="J79 J81">
    <cfRule type="cellIs" dxfId="1979" priority="379" operator="equal">
      <formula>"HIDE-NO VAR"</formula>
    </cfRule>
  </conditionalFormatting>
  <conditionalFormatting sqref="J79 J81">
    <cfRule type="cellIs" dxfId="1978" priority="378" operator="equal">
      <formula>"NO VAR"</formula>
    </cfRule>
  </conditionalFormatting>
  <conditionalFormatting sqref="J79 J81">
    <cfRule type="cellIs" dxfId="1977" priority="377" operator="equal">
      <formula>"NO VAR"</formula>
    </cfRule>
  </conditionalFormatting>
  <conditionalFormatting sqref="J79 J81">
    <cfRule type="cellIs" dxfId="1976" priority="376" operator="equal">
      <formula>"HIDE-NO VAR"</formula>
    </cfRule>
  </conditionalFormatting>
  <conditionalFormatting sqref="J79 J81">
    <cfRule type="cellIs" dxfId="1975" priority="375" operator="equal">
      <formula>"NO VAR"</formula>
    </cfRule>
  </conditionalFormatting>
  <conditionalFormatting sqref="J79 J81">
    <cfRule type="cellIs" dxfId="1974" priority="374" operator="equal">
      <formula>"NO VAR"</formula>
    </cfRule>
  </conditionalFormatting>
  <conditionalFormatting sqref="J79 J81">
    <cfRule type="cellIs" dxfId="1973" priority="373" operator="equal">
      <formula>"HIDE-NO VAR"</formula>
    </cfRule>
  </conditionalFormatting>
  <conditionalFormatting sqref="J79 J81">
    <cfRule type="cellIs" dxfId="1972" priority="372" operator="equal">
      <formula>"NO VAR"</formula>
    </cfRule>
  </conditionalFormatting>
  <conditionalFormatting sqref="J79 J81">
    <cfRule type="cellIs" dxfId="1971" priority="371" operator="equal">
      <formula>"NO VAR"</formula>
    </cfRule>
  </conditionalFormatting>
  <conditionalFormatting sqref="J79 J81">
    <cfRule type="cellIs" dxfId="1970" priority="370" operator="equal">
      <formula>"HIDE-NO VAR"</formula>
    </cfRule>
  </conditionalFormatting>
  <conditionalFormatting sqref="J79 J81">
    <cfRule type="cellIs" dxfId="1969" priority="369" operator="equal">
      <formula>"NO VAR"</formula>
    </cfRule>
  </conditionalFormatting>
  <conditionalFormatting sqref="J79 J81">
    <cfRule type="cellIs" dxfId="1968" priority="368" operator="equal">
      <formula>"NO VAR"</formula>
    </cfRule>
  </conditionalFormatting>
  <conditionalFormatting sqref="J79 J81">
    <cfRule type="cellIs" dxfId="1967" priority="367" operator="equal">
      <formula>"HIDE-NO VAR"</formula>
    </cfRule>
  </conditionalFormatting>
  <conditionalFormatting sqref="J79 J81">
    <cfRule type="cellIs" dxfId="1966" priority="366" operator="equal">
      <formula>"NO VAR"</formula>
    </cfRule>
  </conditionalFormatting>
  <conditionalFormatting sqref="J79 J81">
    <cfRule type="cellIs" dxfId="1965" priority="365" operator="equal">
      <formula>"NO VAR"</formula>
    </cfRule>
  </conditionalFormatting>
  <conditionalFormatting sqref="J79 J81">
    <cfRule type="cellIs" dxfId="1964" priority="364" operator="equal">
      <formula>"HIDE-NO VAR"</formula>
    </cfRule>
  </conditionalFormatting>
  <conditionalFormatting sqref="J79 J81">
    <cfRule type="cellIs" dxfId="1963" priority="363" operator="equal">
      <formula>"NO VAR"</formula>
    </cfRule>
  </conditionalFormatting>
  <conditionalFormatting sqref="J79 J81">
    <cfRule type="cellIs" dxfId="1962" priority="362" operator="equal">
      <formula>"NO VAR"</formula>
    </cfRule>
  </conditionalFormatting>
  <conditionalFormatting sqref="J79 J81">
    <cfRule type="cellIs" dxfId="1961" priority="361" operator="equal">
      <formula>"HIDE-NO VAR"</formula>
    </cfRule>
  </conditionalFormatting>
  <conditionalFormatting sqref="J79 J81">
    <cfRule type="cellIs" dxfId="1960" priority="360" operator="equal">
      <formula>"NO VAR"</formula>
    </cfRule>
  </conditionalFormatting>
  <conditionalFormatting sqref="J79 J81">
    <cfRule type="cellIs" dxfId="1959" priority="359" operator="equal">
      <formula>"NO VAR"</formula>
    </cfRule>
  </conditionalFormatting>
  <conditionalFormatting sqref="J79 J81">
    <cfRule type="cellIs" dxfId="1958" priority="358" operator="equal">
      <formula>"HIDE-NO VAR"</formula>
    </cfRule>
  </conditionalFormatting>
  <conditionalFormatting sqref="J79 J81">
    <cfRule type="cellIs" dxfId="1957" priority="357" operator="equal">
      <formula>"NO VAR"</formula>
    </cfRule>
  </conditionalFormatting>
  <conditionalFormatting sqref="J79 J81">
    <cfRule type="cellIs" dxfId="1956" priority="356" operator="equal">
      <formula>"NO VAR"</formula>
    </cfRule>
  </conditionalFormatting>
  <conditionalFormatting sqref="K79 K81">
    <cfRule type="cellIs" dxfId="1955" priority="355" operator="equal">
      <formula>"NO VAR"</formula>
    </cfRule>
  </conditionalFormatting>
  <conditionalFormatting sqref="K79 K81">
    <cfRule type="cellIs" dxfId="1954" priority="354" operator="equal">
      <formula>"HIDE-NO VAR"</formula>
    </cfRule>
  </conditionalFormatting>
  <conditionalFormatting sqref="K79 K81">
    <cfRule type="cellIs" dxfId="1953" priority="353" operator="equal">
      <formula>"ERROR "</formula>
    </cfRule>
  </conditionalFormatting>
  <conditionalFormatting sqref="K79 K81">
    <cfRule type="cellIs" dxfId="1952" priority="352" operator="equal">
      <formula>"HIDE-NO VAR"</formula>
    </cfRule>
  </conditionalFormatting>
  <conditionalFormatting sqref="K79 K81">
    <cfRule type="cellIs" dxfId="1951" priority="351" operator="equal">
      <formula>"HIDE-NO VAR"</formula>
    </cfRule>
  </conditionalFormatting>
  <conditionalFormatting sqref="K79 K81">
    <cfRule type="cellIs" dxfId="1950" priority="350" operator="equal">
      <formula>"NO VAR"</formula>
    </cfRule>
  </conditionalFormatting>
  <conditionalFormatting sqref="K79 K81">
    <cfRule type="cellIs" dxfId="1949" priority="349" operator="equal">
      <formula>"HIDE-NO VAR"</formula>
    </cfRule>
  </conditionalFormatting>
  <conditionalFormatting sqref="K79 K81">
    <cfRule type="cellIs" dxfId="1948" priority="348" operator="equal">
      <formula>"NO VAR"</formula>
    </cfRule>
  </conditionalFormatting>
  <conditionalFormatting sqref="K79 K81">
    <cfRule type="cellIs" dxfId="1947" priority="347" operator="equal">
      <formula>"HIDE-NO VAR"</formula>
    </cfRule>
  </conditionalFormatting>
  <conditionalFormatting sqref="K79 K81">
    <cfRule type="cellIs" dxfId="1946" priority="346" operator="equal">
      <formula>"NO VAR"</formula>
    </cfRule>
  </conditionalFormatting>
  <conditionalFormatting sqref="K79 K81">
    <cfRule type="cellIs" dxfId="1945" priority="345" operator="equal">
      <formula>"NO VAR"</formula>
    </cfRule>
  </conditionalFormatting>
  <conditionalFormatting sqref="K79 K81">
    <cfRule type="cellIs" dxfId="1944" priority="344" operator="equal">
      <formula>"HIDE-NO VAR"</formula>
    </cfRule>
  </conditionalFormatting>
  <conditionalFormatting sqref="K79 K81">
    <cfRule type="cellIs" dxfId="1943" priority="343" operator="equal">
      <formula>"NO VAR"</formula>
    </cfRule>
  </conditionalFormatting>
  <conditionalFormatting sqref="K79 K81">
    <cfRule type="cellIs" dxfId="1942" priority="342" operator="equal">
      <formula>"NO VAR"</formula>
    </cfRule>
  </conditionalFormatting>
  <conditionalFormatting sqref="K79 K81">
    <cfRule type="cellIs" dxfId="1941" priority="341" operator="equal">
      <formula>"HIDE-NO VAR"</formula>
    </cfRule>
  </conditionalFormatting>
  <conditionalFormatting sqref="K79 K81">
    <cfRule type="cellIs" dxfId="1940" priority="340" operator="equal">
      <formula>"NO VAR"</formula>
    </cfRule>
  </conditionalFormatting>
  <conditionalFormatting sqref="K79 K81">
    <cfRule type="cellIs" dxfId="1939" priority="339" operator="equal">
      <formula>"NO VAR"</formula>
    </cfRule>
  </conditionalFormatting>
  <conditionalFormatting sqref="K79 K81">
    <cfRule type="cellIs" dxfId="1938" priority="338" operator="equal">
      <formula>"HIDE-NO VAR"</formula>
    </cfRule>
  </conditionalFormatting>
  <conditionalFormatting sqref="K79 K81">
    <cfRule type="cellIs" dxfId="1937" priority="337" operator="equal">
      <formula>"NO VAR"</formula>
    </cfRule>
  </conditionalFormatting>
  <conditionalFormatting sqref="K79 K81">
    <cfRule type="cellIs" dxfId="1936" priority="336" operator="equal">
      <formula>"NO VAR"</formula>
    </cfRule>
  </conditionalFormatting>
  <conditionalFormatting sqref="K79 K81">
    <cfRule type="cellIs" dxfId="1935" priority="335" operator="equal">
      <formula>"HIDE-NO VAR"</formula>
    </cfRule>
  </conditionalFormatting>
  <conditionalFormatting sqref="K79 K81">
    <cfRule type="cellIs" dxfId="1934" priority="334" operator="equal">
      <formula>"NO VAR"</formula>
    </cfRule>
  </conditionalFormatting>
  <conditionalFormatting sqref="K79 K81">
    <cfRule type="cellIs" dxfId="1933" priority="333" operator="equal">
      <formula>"NO VAR"</formula>
    </cfRule>
  </conditionalFormatting>
  <conditionalFormatting sqref="K79 K81">
    <cfRule type="cellIs" dxfId="1932" priority="332" operator="equal">
      <formula>"HIDE-NO VAR"</formula>
    </cfRule>
  </conditionalFormatting>
  <conditionalFormatting sqref="K79 K81">
    <cfRule type="cellIs" dxfId="1931" priority="331" operator="equal">
      <formula>"NO VAR"</formula>
    </cfRule>
  </conditionalFormatting>
  <conditionalFormatting sqref="K79 K81">
    <cfRule type="cellIs" dxfId="1930" priority="330" operator="equal">
      <formula>"NO VAR"</formula>
    </cfRule>
  </conditionalFormatting>
  <conditionalFormatting sqref="K79 K81">
    <cfRule type="cellIs" dxfId="1929" priority="329" operator="equal">
      <formula>"HIDE-NO VAR"</formula>
    </cfRule>
  </conditionalFormatting>
  <conditionalFormatting sqref="K79 K81">
    <cfRule type="cellIs" dxfId="1928" priority="328" operator="equal">
      <formula>"NO VAR"</formula>
    </cfRule>
  </conditionalFormatting>
  <conditionalFormatting sqref="K79 K81">
    <cfRule type="cellIs" dxfId="1927" priority="327" operator="equal">
      <formula>"NO VAR"</formula>
    </cfRule>
  </conditionalFormatting>
  <conditionalFormatting sqref="K79 K81">
    <cfRule type="cellIs" dxfId="1926" priority="326" operator="equal">
      <formula>"HIDE-NO VAR"</formula>
    </cfRule>
  </conditionalFormatting>
  <conditionalFormatting sqref="K79 K81">
    <cfRule type="cellIs" dxfId="1925" priority="325" operator="equal">
      <formula>"NO VAR"</formula>
    </cfRule>
  </conditionalFormatting>
  <conditionalFormatting sqref="K79 K81">
    <cfRule type="cellIs" dxfId="1924" priority="324" operator="equal">
      <formula>"NO VAR"</formula>
    </cfRule>
  </conditionalFormatting>
  <conditionalFormatting sqref="K79 K81">
    <cfRule type="cellIs" dxfId="1923" priority="323" operator="equal">
      <formula>"HIDE-NO VAR"</formula>
    </cfRule>
  </conditionalFormatting>
  <conditionalFormatting sqref="K79 K81">
    <cfRule type="cellIs" dxfId="1922" priority="322" operator="equal">
      <formula>"NO VAR"</formula>
    </cfRule>
  </conditionalFormatting>
  <conditionalFormatting sqref="K79 K81">
    <cfRule type="cellIs" dxfId="1921" priority="321" operator="equal">
      <formula>"NO VAR"</formula>
    </cfRule>
  </conditionalFormatting>
  <conditionalFormatting sqref="K79 K81">
    <cfRule type="cellIs" dxfId="1920" priority="320" operator="equal">
      <formula>"HIDE-NO VAR"</formula>
    </cfRule>
  </conditionalFormatting>
  <conditionalFormatting sqref="K79 K81">
    <cfRule type="cellIs" dxfId="1919" priority="319" operator="equal">
      <formula>"NO VAR"</formula>
    </cfRule>
  </conditionalFormatting>
  <conditionalFormatting sqref="K79 K81">
    <cfRule type="cellIs" dxfId="1918" priority="318" operator="equal">
      <formula>"NO VAR"</formula>
    </cfRule>
  </conditionalFormatting>
  <conditionalFormatting sqref="K79 K81">
    <cfRule type="cellIs" dxfId="1917" priority="317" operator="equal">
      <formula>"HIDE-NO VAR"</formula>
    </cfRule>
  </conditionalFormatting>
  <conditionalFormatting sqref="K79 K81">
    <cfRule type="cellIs" dxfId="1916" priority="316" operator="equal">
      <formula>"NO VAR"</formula>
    </cfRule>
  </conditionalFormatting>
  <conditionalFormatting sqref="K79 K81">
    <cfRule type="cellIs" dxfId="1915" priority="315" operator="equal">
      <formula>"NO VAR"</formula>
    </cfRule>
  </conditionalFormatting>
  <conditionalFormatting sqref="K79 K81">
    <cfRule type="cellIs" dxfId="1914" priority="314" operator="equal">
      <formula>"INCORRECT LINE BEING PICKED UP"</formula>
    </cfRule>
  </conditionalFormatting>
  <conditionalFormatting sqref="J80">
    <cfRule type="cellIs" dxfId="1913" priority="313" operator="equal">
      <formula>"NO VAR"</formula>
    </cfRule>
  </conditionalFormatting>
  <conditionalFormatting sqref="J80">
    <cfRule type="cellIs" dxfId="1912" priority="312" operator="equal">
      <formula>"HIDE-NO VAR"</formula>
    </cfRule>
  </conditionalFormatting>
  <conditionalFormatting sqref="J80">
    <cfRule type="cellIs" dxfId="1911" priority="311" operator="equal">
      <formula>"ERROR "</formula>
    </cfRule>
  </conditionalFormatting>
  <conditionalFormatting sqref="J80">
    <cfRule type="cellIs" dxfId="1910" priority="310" operator="equal">
      <formula>"HIDE-NO VAR"</formula>
    </cfRule>
  </conditionalFormatting>
  <conditionalFormatting sqref="J80">
    <cfRule type="cellIs" dxfId="1909" priority="309" operator="equal">
      <formula>"HIDE-NO VAR"</formula>
    </cfRule>
  </conditionalFormatting>
  <conditionalFormatting sqref="J80">
    <cfRule type="cellIs" dxfId="1908" priority="308" operator="equal">
      <formula>"NO VAR"</formula>
    </cfRule>
  </conditionalFormatting>
  <conditionalFormatting sqref="J80">
    <cfRule type="cellIs" dxfId="1907" priority="307" operator="equal">
      <formula>"HIDE-NO VAR"</formula>
    </cfRule>
  </conditionalFormatting>
  <conditionalFormatting sqref="J80">
    <cfRule type="cellIs" dxfId="1906" priority="306" operator="equal">
      <formula>"NO VAR"</formula>
    </cfRule>
  </conditionalFormatting>
  <conditionalFormatting sqref="J80">
    <cfRule type="cellIs" dxfId="1905" priority="305" operator="equal">
      <formula>"HIDE-NO VAR"</formula>
    </cfRule>
  </conditionalFormatting>
  <conditionalFormatting sqref="J80">
    <cfRule type="cellIs" dxfId="1904" priority="304" operator="equal">
      <formula>"NO VAR"</formula>
    </cfRule>
  </conditionalFormatting>
  <conditionalFormatting sqref="J80">
    <cfRule type="cellIs" dxfId="1903" priority="303" operator="equal">
      <formula>"NO VAR"</formula>
    </cfRule>
  </conditionalFormatting>
  <conditionalFormatting sqref="J80">
    <cfRule type="cellIs" dxfId="1902" priority="302" operator="equal">
      <formula>"HIDE-NO VAR"</formula>
    </cfRule>
  </conditionalFormatting>
  <conditionalFormatting sqref="J80">
    <cfRule type="cellIs" dxfId="1901" priority="301" operator="equal">
      <formula>"NO VAR"</formula>
    </cfRule>
  </conditionalFormatting>
  <conditionalFormatting sqref="J80">
    <cfRule type="cellIs" dxfId="1900" priority="300" operator="equal">
      <formula>"NO VAR"</formula>
    </cfRule>
  </conditionalFormatting>
  <conditionalFormatting sqref="J80">
    <cfRule type="cellIs" dxfId="1899" priority="299" operator="equal">
      <formula>"HIDE-NO VAR"</formula>
    </cfRule>
  </conditionalFormatting>
  <conditionalFormatting sqref="J80">
    <cfRule type="cellIs" dxfId="1898" priority="298" operator="equal">
      <formula>"NO VAR"</formula>
    </cfRule>
  </conditionalFormatting>
  <conditionalFormatting sqref="J80">
    <cfRule type="cellIs" dxfId="1897" priority="297" operator="equal">
      <formula>"NO VAR"</formula>
    </cfRule>
  </conditionalFormatting>
  <conditionalFormatting sqref="J80">
    <cfRule type="cellIs" dxfId="1896" priority="296" operator="equal">
      <formula>"HIDE-NO VAR"</formula>
    </cfRule>
  </conditionalFormatting>
  <conditionalFormatting sqref="J80">
    <cfRule type="cellIs" dxfId="1895" priority="295" operator="equal">
      <formula>"NO VAR"</formula>
    </cfRule>
  </conditionalFormatting>
  <conditionalFormatting sqref="J80">
    <cfRule type="cellIs" dxfId="1894" priority="294" operator="equal">
      <formula>"NO VAR"</formula>
    </cfRule>
  </conditionalFormatting>
  <conditionalFormatting sqref="J80">
    <cfRule type="cellIs" dxfId="1893" priority="293" operator="equal">
      <formula>"HIDE-NO VAR"</formula>
    </cfRule>
  </conditionalFormatting>
  <conditionalFormatting sqref="J80">
    <cfRule type="cellIs" dxfId="1892" priority="292" operator="equal">
      <formula>"NO VAR"</formula>
    </cfRule>
  </conditionalFormatting>
  <conditionalFormatting sqref="J80">
    <cfRule type="cellIs" dxfId="1891" priority="291" operator="equal">
      <formula>"NO VAR"</formula>
    </cfRule>
  </conditionalFormatting>
  <conditionalFormatting sqref="J80">
    <cfRule type="cellIs" dxfId="1890" priority="290" operator="equal">
      <formula>"HIDE-NO VAR"</formula>
    </cfRule>
  </conditionalFormatting>
  <conditionalFormatting sqref="J80">
    <cfRule type="cellIs" dxfId="1889" priority="289" operator="equal">
      <formula>"NO VAR"</formula>
    </cfRule>
  </conditionalFormatting>
  <conditionalFormatting sqref="J80">
    <cfRule type="cellIs" dxfId="1888" priority="288" operator="equal">
      <formula>"NO VAR"</formula>
    </cfRule>
  </conditionalFormatting>
  <conditionalFormatting sqref="J80">
    <cfRule type="cellIs" dxfId="1887" priority="287" operator="equal">
      <formula>"HIDE-NO VAR"</formula>
    </cfRule>
  </conditionalFormatting>
  <conditionalFormatting sqref="J80">
    <cfRule type="cellIs" dxfId="1886" priority="286" operator="equal">
      <formula>"NO VAR"</formula>
    </cfRule>
  </conditionalFormatting>
  <conditionalFormatting sqref="J80">
    <cfRule type="cellIs" dxfId="1885" priority="285" operator="equal">
      <formula>"NO VAR"</formula>
    </cfRule>
  </conditionalFormatting>
  <conditionalFormatting sqref="J80">
    <cfRule type="cellIs" dxfId="1884" priority="284" operator="equal">
      <formula>"HIDE-NO VAR"</formula>
    </cfRule>
  </conditionalFormatting>
  <conditionalFormatting sqref="J80">
    <cfRule type="cellIs" dxfId="1883" priority="283" operator="equal">
      <formula>"NO VAR"</formula>
    </cfRule>
  </conditionalFormatting>
  <conditionalFormatting sqref="J80">
    <cfRule type="cellIs" dxfId="1882" priority="282" operator="equal">
      <formula>"NO VAR"</formula>
    </cfRule>
  </conditionalFormatting>
  <conditionalFormatting sqref="K80">
    <cfRule type="cellIs" dxfId="1881" priority="281" operator="equal">
      <formula>"NO VAR"</formula>
    </cfRule>
  </conditionalFormatting>
  <conditionalFormatting sqref="K80">
    <cfRule type="cellIs" dxfId="1880" priority="280" operator="equal">
      <formula>"HIDE-NO VAR"</formula>
    </cfRule>
  </conditionalFormatting>
  <conditionalFormatting sqref="K80">
    <cfRule type="cellIs" dxfId="1879" priority="279" operator="equal">
      <formula>"ERROR "</formula>
    </cfRule>
  </conditionalFormatting>
  <conditionalFormatting sqref="K80">
    <cfRule type="cellIs" dxfId="1878" priority="278" operator="equal">
      <formula>"HIDE-NO VAR"</formula>
    </cfRule>
  </conditionalFormatting>
  <conditionalFormatting sqref="K80">
    <cfRule type="cellIs" dxfId="1877" priority="277" operator="equal">
      <formula>"HIDE-NO VAR"</formula>
    </cfRule>
  </conditionalFormatting>
  <conditionalFormatting sqref="K80">
    <cfRule type="cellIs" dxfId="1876" priority="276" operator="equal">
      <formula>"NO VAR"</formula>
    </cfRule>
  </conditionalFormatting>
  <conditionalFormatting sqref="K80">
    <cfRule type="cellIs" dxfId="1875" priority="275" operator="equal">
      <formula>"HIDE-NO VAR"</formula>
    </cfRule>
  </conditionalFormatting>
  <conditionalFormatting sqref="K80">
    <cfRule type="cellIs" dxfId="1874" priority="274" operator="equal">
      <formula>"NO VAR"</formula>
    </cfRule>
  </conditionalFormatting>
  <conditionalFormatting sqref="K80">
    <cfRule type="cellIs" dxfId="1873" priority="273" operator="equal">
      <formula>"HIDE-NO VAR"</formula>
    </cfRule>
  </conditionalFormatting>
  <conditionalFormatting sqref="K80">
    <cfRule type="cellIs" dxfId="1872" priority="272" operator="equal">
      <formula>"NO VAR"</formula>
    </cfRule>
  </conditionalFormatting>
  <conditionalFormatting sqref="K80">
    <cfRule type="cellIs" dxfId="1871" priority="271" operator="equal">
      <formula>"NO VAR"</formula>
    </cfRule>
  </conditionalFormatting>
  <conditionalFormatting sqref="K80">
    <cfRule type="cellIs" dxfId="1870" priority="270" operator="equal">
      <formula>"HIDE-NO VAR"</formula>
    </cfRule>
  </conditionalFormatting>
  <conditionalFormatting sqref="K80">
    <cfRule type="cellIs" dxfId="1869" priority="269" operator="equal">
      <formula>"NO VAR"</formula>
    </cfRule>
  </conditionalFormatting>
  <conditionalFormatting sqref="K80">
    <cfRule type="cellIs" dxfId="1868" priority="268" operator="equal">
      <formula>"NO VAR"</formula>
    </cfRule>
  </conditionalFormatting>
  <conditionalFormatting sqref="K80">
    <cfRule type="cellIs" dxfId="1867" priority="267" operator="equal">
      <formula>"HIDE-NO VAR"</formula>
    </cfRule>
  </conditionalFormatting>
  <conditionalFormatting sqref="K80">
    <cfRule type="cellIs" dxfId="1866" priority="266" operator="equal">
      <formula>"NO VAR"</formula>
    </cfRule>
  </conditionalFormatting>
  <conditionalFormatting sqref="K80">
    <cfRule type="cellIs" dxfId="1865" priority="265" operator="equal">
      <formula>"NO VAR"</formula>
    </cfRule>
  </conditionalFormatting>
  <conditionalFormatting sqref="K80">
    <cfRule type="cellIs" dxfId="1864" priority="264" operator="equal">
      <formula>"HIDE-NO VAR"</formula>
    </cfRule>
  </conditionalFormatting>
  <conditionalFormatting sqref="K80">
    <cfRule type="cellIs" dxfId="1863" priority="263" operator="equal">
      <formula>"NO VAR"</formula>
    </cfRule>
  </conditionalFormatting>
  <conditionalFormatting sqref="K80">
    <cfRule type="cellIs" dxfId="1862" priority="262" operator="equal">
      <formula>"NO VAR"</formula>
    </cfRule>
  </conditionalFormatting>
  <conditionalFormatting sqref="K80">
    <cfRule type="cellIs" dxfId="1861" priority="261" operator="equal">
      <formula>"HIDE-NO VAR"</formula>
    </cfRule>
  </conditionalFormatting>
  <conditionalFormatting sqref="K80">
    <cfRule type="cellIs" dxfId="1860" priority="260" operator="equal">
      <formula>"NO VAR"</formula>
    </cfRule>
  </conditionalFormatting>
  <conditionalFormatting sqref="K80">
    <cfRule type="cellIs" dxfId="1859" priority="259" operator="equal">
      <formula>"NO VAR"</formula>
    </cfRule>
  </conditionalFormatting>
  <conditionalFormatting sqref="K80">
    <cfRule type="cellIs" dxfId="1858" priority="258" operator="equal">
      <formula>"HIDE-NO VAR"</formula>
    </cfRule>
  </conditionalFormatting>
  <conditionalFormatting sqref="K80">
    <cfRule type="cellIs" dxfId="1857" priority="257" operator="equal">
      <formula>"NO VAR"</formula>
    </cfRule>
  </conditionalFormatting>
  <conditionalFormatting sqref="K80">
    <cfRule type="cellIs" dxfId="1856" priority="256" operator="equal">
      <formula>"NO VAR"</formula>
    </cfRule>
  </conditionalFormatting>
  <conditionalFormatting sqref="K80">
    <cfRule type="cellIs" dxfId="1855" priority="255" operator="equal">
      <formula>"HIDE-NO VAR"</formula>
    </cfRule>
  </conditionalFormatting>
  <conditionalFormatting sqref="K80">
    <cfRule type="cellIs" dxfId="1854" priority="254" operator="equal">
      <formula>"NO VAR"</formula>
    </cfRule>
  </conditionalFormatting>
  <conditionalFormatting sqref="K80">
    <cfRule type="cellIs" dxfId="1853" priority="253" operator="equal">
      <formula>"NO VAR"</formula>
    </cfRule>
  </conditionalFormatting>
  <conditionalFormatting sqref="K80">
    <cfRule type="cellIs" dxfId="1852" priority="252" operator="equal">
      <formula>"HIDE-NO VAR"</formula>
    </cfRule>
  </conditionalFormatting>
  <conditionalFormatting sqref="K80">
    <cfRule type="cellIs" dxfId="1851" priority="251" operator="equal">
      <formula>"NO VAR"</formula>
    </cfRule>
  </conditionalFormatting>
  <conditionalFormatting sqref="K80">
    <cfRule type="cellIs" dxfId="1850" priority="250" operator="equal">
      <formula>"NO VAR"</formula>
    </cfRule>
  </conditionalFormatting>
  <conditionalFormatting sqref="K80">
    <cfRule type="cellIs" dxfId="1849" priority="249" operator="equal">
      <formula>"HIDE-NO VAR"</formula>
    </cfRule>
  </conditionalFormatting>
  <conditionalFormatting sqref="K80">
    <cfRule type="cellIs" dxfId="1848" priority="248" operator="equal">
      <formula>"NO VAR"</formula>
    </cfRule>
  </conditionalFormatting>
  <conditionalFormatting sqref="K80">
    <cfRule type="cellIs" dxfId="1847" priority="247" operator="equal">
      <formula>"NO VAR"</formula>
    </cfRule>
  </conditionalFormatting>
  <conditionalFormatting sqref="K80">
    <cfRule type="cellIs" dxfId="1846" priority="246" operator="equal">
      <formula>"HIDE-NO VAR"</formula>
    </cfRule>
  </conditionalFormatting>
  <conditionalFormatting sqref="K80">
    <cfRule type="cellIs" dxfId="1845" priority="245" operator="equal">
      <formula>"NO VAR"</formula>
    </cfRule>
  </conditionalFormatting>
  <conditionalFormatting sqref="K80">
    <cfRule type="cellIs" dxfId="1844" priority="244" operator="equal">
      <formula>"NO VAR"</formula>
    </cfRule>
  </conditionalFormatting>
  <conditionalFormatting sqref="K80">
    <cfRule type="cellIs" dxfId="1843" priority="243" operator="equal">
      <formula>"HIDE-NO VAR"</formula>
    </cfRule>
  </conditionalFormatting>
  <conditionalFormatting sqref="K80">
    <cfRule type="cellIs" dxfId="1842" priority="242" operator="equal">
      <formula>"NO VAR"</formula>
    </cfRule>
  </conditionalFormatting>
  <conditionalFormatting sqref="K80">
    <cfRule type="cellIs" dxfId="1841" priority="241" operator="equal">
      <formula>"NO VAR"</formula>
    </cfRule>
  </conditionalFormatting>
  <conditionalFormatting sqref="K80">
    <cfRule type="cellIs" dxfId="1840" priority="240" operator="equal">
      <formula>"INCORRECT LINE BEING PICKED UP"</formula>
    </cfRule>
  </conditionalFormatting>
  <conditionalFormatting sqref="L23">
    <cfRule type="cellIs" dxfId="1839" priority="237" operator="equal">
      <formula>"NO VAR"</formula>
    </cfRule>
  </conditionalFormatting>
  <conditionalFormatting sqref="L23">
    <cfRule type="cellIs" dxfId="1838" priority="236" operator="equal">
      <formula>"HIDE-NO VAR"</formula>
    </cfRule>
  </conditionalFormatting>
  <conditionalFormatting sqref="L23">
    <cfRule type="cellIs" dxfId="1837" priority="235" operator="equal">
      <formula>"ERROR "</formula>
    </cfRule>
  </conditionalFormatting>
  <conditionalFormatting sqref="L23">
    <cfRule type="cellIs" dxfId="1836" priority="234" operator="equal">
      <formula>"HIDE-NO VAR"</formula>
    </cfRule>
  </conditionalFormatting>
  <conditionalFormatting sqref="L23">
    <cfRule type="cellIs" dxfId="1835" priority="233" operator="equal">
      <formula>"HIDE-NO VAR"</formula>
    </cfRule>
  </conditionalFormatting>
  <conditionalFormatting sqref="L23">
    <cfRule type="cellIs" dxfId="1834" priority="232" operator="equal">
      <formula>"NO VAR"</formula>
    </cfRule>
  </conditionalFormatting>
  <conditionalFormatting sqref="L23">
    <cfRule type="cellIs" dxfId="1833" priority="231" operator="equal">
      <formula>"HIDE-NO VAR"</formula>
    </cfRule>
  </conditionalFormatting>
  <conditionalFormatting sqref="L23">
    <cfRule type="cellIs" dxfId="1832" priority="230" operator="equal">
      <formula>"NO VAR"</formula>
    </cfRule>
  </conditionalFormatting>
  <conditionalFormatting sqref="L23">
    <cfRule type="cellIs" dxfId="1831" priority="229" operator="equal">
      <formula>"HIDE-NO VAR"</formula>
    </cfRule>
  </conditionalFormatting>
  <conditionalFormatting sqref="L23">
    <cfRule type="cellIs" dxfId="1830" priority="228" operator="equal">
      <formula>"NO VAR"</formula>
    </cfRule>
  </conditionalFormatting>
  <conditionalFormatting sqref="L23">
    <cfRule type="cellIs" dxfId="1829" priority="227" operator="equal">
      <formula>"NO VAR"</formula>
    </cfRule>
  </conditionalFormatting>
  <conditionalFormatting sqref="L23">
    <cfRule type="cellIs" dxfId="1828" priority="226" operator="equal">
      <formula>"HIDE-NO VAR"</formula>
    </cfRule>
  </conditionalFormatting>
  <conditionalFormatting sqref="L23">
    <cfRule type="cellIs" dxfId="1827" priority="225" operator="equal">
      <formula>"NO VAR"</formula>
    </cfRule>
  </conditionalFormatting>
  <conditionalFormatting sqref="L23">
    <cfRule type="cellIs" dxfId="1826" priority="224" operator="equal">
      <formula>"NO VAR"</formula>
    </cfRule>
  </conditionalFormatting>
  <conditionalFormatting sqref="L23">
    <cfRule type="cellIs" dxfId="1825" priority="223" operator="equal">
      <formula>"HIDE-NO VAR"</formula>
    </cfRule>
  </conditionalFormatting>
  <conditionalFormatting sqref="L23">
    <cfRule type="cellIs" dxfId="1824" priority="222" operator="equal">
      <formula>"NO VAR"</formula>
    </cfRule>
  </conditionalFormatting>
  <conditionalFormatting sqref="L23">
    <cfRule type="cellIs" dxfId="1823" priority="221" operator="equal">
      <formula>"NO VAR"</formula>
    </cfRule>
  </conditionalFormatting>
  <conditionalFormatting sqref="L23">
    <cfRule type="cellIs" dxfId="1822" priority="220" operator="equal">
      <formula>"HIDE-NO VAR"</formula>
    </cfRule>
  </conditionalFormatting>
  <conditionalFormatting sqref="L23">
    <cfRule type="cellIs" dxfId="1821" priority="219" operator="equal">
      <formula>"NO VAR"</formula>
    </cfRule>
  </conditionalFormatting>
  <conditionalFormatting sqref="L23">
    <cfRule type="cellIs" dxfId="1820" priority="218" operator="equal">
      <formula>"NO VAR"</formula>
    </cfRule>
  </conditionalFormatting>
  <conditionalFormatting sqref="L23">
    <cfRule type="cellIs" dxfId="1819" priority="217" operator="equal">
      <formula>"HIDE-NO VAR"</formula>
    </cfRule>
  </conditionalFormatting>
  <conditionalFormatting sqref="L23">
    <cfRule type="cellIs" dxfId="1818" priority="216" operator="equal">
      <formula>"NO VAR"</formula>
    </cfRule>
  </conditionalFormatting>
  <conditionalFormatting sqref="L23">
    <cfRule type="cellIs" dxfId="1817" priority="215" operator="equal">
      <formula>"NO VAR"</formula>
    </cfRule>
  </conditionalFormatting>
  <conditionalFormatting sqref="L23">
    <cfRule type="cellIs" dxfId="1816" priority="214" operator="equal">
      <formula>"HIDE-NO VAR"</formula>
    </cfRule>
  </conditionalFormatting>
  <conditionalFormatting sqref="L23">
    <cfRule type="cellIs" dxfId="1815" priority="213" operator="equal">
      <formula>"NO VAR"</formula>
    </cfRule>
  </conditionalFormatting>
  <conditionalFormatting sqref="L23">
    <cfRule type="cellIs" dxfId="1814" priority="212" operator="equal">
      <formula>"NO VAR"</formula>
    </cfRule>
  </conditionalFormatting>
  <conditionalFormatting sqref="L23">
    <cfRule type="cellIs" dxfId="1813" priority="211" operator="equal">
      <formula>"HIDE-NO VAR"</formula>
    </cfRule>
  </conditionalFormatting>
  <conditionalFormatting sqref="L23">
    <cfRule type="cellIs" dxfId="1812" priority="210" operator="equal">
      <formula>"NO VAR"</formula>
    </cfRule>
  </conditionalFormatting>
  <conditionalFormatting sqref="L23">
    <cfRule type="cellIs" dxfId="1811" priority="209" operator="equal">
      <formula>"NO VAR"</formula>
    </cfRule>
  </conditionalFormatting>
  <conditionalFormatting sqref="L23">
    <cfRule type="cellIs" dxfId="1810" priority="208" operator="equal">
      <formula>"HIDE-NO VAR"</formula>
    </cfRule>
  </conditionalFormatting>
  <conditionalFormatting sqref="L23">
    <cfRule type="cellIs" dxfId="1809" priority="207" operator="equal">
      <formula>"NO VAR"</formula>
    </cfRule>
  </conditionalFormatting>
  <conditionalFormatting sqref="L23">
    <cfRule type="cellIs" dxfId="1808" priority="206" operator="equal">
      <formula>"NO VAR"</formula>
    </cfRule>
  </conditionalFormatting>
  <conditionalFormatting sqref="K64">
    <cfRule type="cellIs" dxfId="1807" priority="205" operator="equal">
      <formula>"NO VAR"</formula>
    </cfRule>
  </conditionalFormatting>
  <conditionalFormatting sqref="K64">
    <cfRule type="cellIs" dxfId="1806" priority="204" operator="equal">
      <formula>"HIDE-NO VAR"</formula>
    </cfRule>
  </conditionalFormatting>
  <conditionalFormatting sqref="K64">
    <cfRule type="cellIs" dxfId="1805" priority="203" operator="equal">
      <formula>"ERROR "</formula>
    </cfRule>
  </conditionalFormatting>
  <conditionalFormatting sqref="K64">
    <cfRule type="cellIs" dxfId="1804" priority="202" operator="equal">
      <formula>"HIDE-NO VAR"</formula>
    </cfRule>
  </conditionalFormatting>
  <conditionalFormatting sqref="K64">
    <cfRule type="cellIs" dxfId="1803" priority="201" operator="equal">
      <formula>"HIDE-NO VAR"</formula>
    </cfRule>
  </conditionalFormatting>
  <conditionalFormatting sqref="K64">
    <cfRule type="cellIs" dxfId="1802" priority="200" operator="equal">
      <formula>"NO VAR"</formula>
    </cfRule>
  </conditionalFormatting>
  <conditionalFormatting sqref="K64">
    <cfRule type="cellIs" dxfId="1801" priority="199" operator="equal">
      <formula>"HIDE-NO VAR"</formula>
    </cfRule>
  </conditionalFormatting>
  <conditionalFormatting sqref="K64">
    <cfRule type="cellIs" dxfId="1800" priority="198" operator="equal">
      <formula>"NO VAR"</formula>
    </cfRule>
  </conditionalFormatting>
  <conditionalFormatting sqref="K64">
    <cfRule type="cellIs" dxfId="1799" priority="197" operator="equal">
      <formula>"HIDE-NO VAR"</formula>
    </cfRule>
  </conditionalFormatting>
  <conditionalFormatting sqref="K64">
    <cfRule type="cellIs" dxfId="1798" priority="196" operator="equal">
      <formula>"NO VAR"</formula>
    </cfRule>
  </conditionalFormatting>
  <conditionalFormatting sqref="K64">
    <cfRule type="cellIs" dxfId="1797" priority="195" operator="equal">
      <formula>"NO VAR"</formula>
    </cfRule>
  </conditionalFormatting>
  <conditionalFormatting sqref="K64">
    <cfRule type="cellIs" dxfId="1796" priority="194" operator="equal">
      <formula>"HIDE-NO VAR"</formula>
    </cfRule>
  </conditionalFormatting>
  <conditionalFormatting sqref="K64">
    <cfRule type="cellIs" dxfId="1795" priority="193" operator="equal">
      <formula>"NO VAR"</formula>
    </cfRule>
  </conditionalFormatting>
  <conditionalFormatting sqref="K64">
    <cfRule type="cellIs" dxfId="1794" priority="192" operator="equal">
      <formula>"NO VAR"</formula>
    </cfRule>
  </conditionalFormatting>
  <conditionalFormatting sqref="K64">
    <cfRule type="cellIs" dxfId="1793" priority="191" operator="equal">
      <formula>"HIDE-NO VAR"</formula>
    </cfRule>
  </conditionalFormatting>
  <conditionalFormatting sqref="K64">
    <cfRule type="cellIs" dxfId="1792" priority="190" operator="equal">
      <formula>"NO VAR"</formula>
    </cfRule>
  </conditionalFormatting>
  <conditionalFormatting sqref="K64">
    <cfRule type="cellIs" dxfId="1791" priority="189" operator="equal">
      <formula>"NO VAR"</formula>
    </cfRule>
  </conditionalFormatting>
  <conditionalFormatting sqref="K64">
    <cfRule type="cellIs" dxfId="1790" priority="188" operator="equal">
      <formula>"HIDE-NO VAR"</formula>
    </cfRule>
  </conditionalFormatting>
  <conditionalFormatting sqref="K64">
    <cfRule type="cellIs" dxfId="1789" priority="187" operator="equal">
      <formula>"NO VAR"</formula>
    </cfRule>
  </conditionalFormatting>
  <conditionalFormatting sqref="K64">
    <cfRule type="cellIs" dxfId="1788" priority="186" operator="equal">
      <formula>"NO VAR"</formula>
    </cfRule>
  </conditionalFormatting>
  <conditionalFormatting sqref="K64">
    <cfRule type="cellIs" dxfId="1787" priority="185" operator="equal">
      <formula>"HIDE-NO VAR"</formula>
    </cfRule>
  </conditionalFormatting>
  <conditionalFormatting sqref="K64">
    <cfRule type="cellIs" dxfId="1786" priority="184" operator="equal">
      <formula>"NO VAR"</formula>
    </cfRule>
  </conditionalFormatting>
  <conditionalFormatting sqref="K64">
    <cfRule type="cellIs" dxfId="1785" priority="183" operator="equal">
      <formula>"NO VAR"</formula>
    </cfRule>
  </conditionalFormatting>
  <conditionalFormatting sqref="K64">
    <cfRule type="cellIs" dxfId="1784" priority="182" operator="equal">
      <formula>"HIDE-NO VAR"</formula>
    </cfRule>
  </conditionalFormatting>
  <conditionalFormatting sqref="K64">
    <cfRule type="cellIs" dxfId="1783" priority="181" operator="equal">
      <formula>"NO VAR"</formula>
    </cfRule>
  </conditionalFormatting>
  <conditionalFormatting sqref="K64">
    <cfRule type="cellIs" dxfId="1782" priority="180" operator="equal">
      <formula>"NO VAR"</formula>
    </cfRule>
  </conditionalFormatting>
  <conditionalFormatting sqref="K64">
    <cfRule type="cellIs" dxfId="1781" priority="179" operator="equal">
      <formula>"HIDE-NO VAR"</formula>
    </cfRule>
  </conditionalFormatting>
  <conditionalFormatting sqref="K64">
    <cfRule type="cellIs" dxfId="1780" priority="178" operator="equal">
      <formula>"NO VAR"</formula>
    </cfRule>
  </conditionalFormatting>
  <conditionalFormatting sqref="K64">
    <cfRule type="cellIs" dxfId="1779" priority="177" operator="equal">
      <formula>"NO VAR"</formula>
    </cfRule>
  </conditionalFormatting>
  <conditionalFormatting sqref="K64">
    <cfRule type="cellIs" dxfId="1778" priority="176" operator="equal">
      <formula>"HIDE-NO VAR"</formula>
    </cfRule>
  </conditionalFormatting>
  <conditionalFormatting sqref="K64">
    <cfRule type="cellIs" dxfId="1777" priority="175" operator="equal">
      <formula>"NO VAR"</formula>
    </cfRule>
  </conditionalFormatting>
  <conditionalFormatting sqref="K64">
    <cfRule type="cellIs" dxfId="1776" priority="174" operator="equal">
      <formula>"NO VAR"</formula>
    </cfRule>
  </conditionalFormatting>
  <conditionalFormatting sqref="K64">
    <cfRule type="cellIs" dxfId="1775" priority="173" operator="equal">
      <formula>"HIDE-NO VAR"</formula>
    </cfRule>
  </conditionalFormatting>
  <conditionalFormatting sqref="K64">
    <cfRule type="cellIs" dxfId="1774" priority="172" operator="equal">
      <formula>"NO VAR"</formula>
    </cfRule>
  </conditionalFormatting>
  <conditionalFormatting sqref="K64">
    <cfRule type="cellIs" dxfId="1773" priority="171" operator="equal">
      <formula>"NO VAR"</formula>
    </cfRule>
  </conditionalFormatting>
  <conditionalFormatting sqref="K64">
    <cfRule type="cellIs" dxfId="1772" priority="170" operator="equal">
      <formula>"HIDE-NO VAR"</formula>
    </cfRule>
  </conditionalFormatting>
  <conditionalFormatting sqref="K64">
    <cfRule type="cellIs" dxfId="1771" priority="169" operator="equal">
      <formula>"NO VAR"</formula>
    </cfRule>
  </conditionalFormatting>
  <conditionalFormatting sqref="K64">
    <cfRule type="cellIs" dxfId="1770" priority="168" operator="equal">
      <formula>"NO VAR"</formula>
    </cfRule>
  </conditionalFormatting>
  <conditionalFormatting sqref="K64">
    <cfRule type="cellIs" dxfId="1769" priority="167" operator="equal">
      <formula>"HIDE-NO VAR"</formula>
    </cfRule>
  </conditionalFormatting>
  <conditionalFormatting sqref="K64">
    <cfRule type="cellIs" dxfId="1768" priority="166" operator="equal">
      <formula>"NO VAR"</formula>
    </cfRule>
  </conditionalFormatting>
  <conditionalFormatting sqref="K64">
    <cfRule type="cellIs" dxfId="1767" priority="165" operator="equal">
      <formula>"NO VAR"</formula>
    </cfRule>
  </conditionalFormatting>
  <conditionalFormatting sqref="K64">
    <cfRule type="cellIs" dxfId="1766" priority="164" operator="equal">
      <formula>"INCORRECT LINE BEING PICKED UP"</formula>
    </cfRule>
  </conditionalFormatting>
  <conditionalFormatting sqref="K52">
    <cfRule type="cellIs" dxfId="1765" priority="163" operator="equal">
      <formula>"HIDE-NO VAR"</formula>
    </cfRule>
  </conditionalFormatting>
  <conditionalFormatting sqref="K52">
    <cfRule type="cellIs" dxfId="1764" priority="162" operator="equal">
      <formula>"NO VAR"</formula>
    </cfRule>
  </conditionalFormatting>
  <conditionalFormatting sqref="K52">
    <cfRule type="cellIs" dxfId="1763" priority="161" operator="equal">
      <formula>"NO VAR"</formula>
    </cfRule>
  </conditionalFormatting>
  <conditionalFormatting sqref="K52">
    <cfRule type="cellIs" dxfId="1762" priority="160" operator="equal">
      <formula>"HIDE-NO VAR"</formula>
    </cfRule>
  </conditionalFormatting>
  <conditionalFormatting sqref="K52">
    <cfRule type="cellIs" dxfId="1761" priority="159" operator="equal">
      <formula>"HIDE-NO VAR"</formula>
    </cfRule>
  </conditionalFormatting>
  <conditionalFormatting sqref="K52">
    <cfRule type="cellIs" dxfId="1760" priority="158" operator="equal">
      <formula>"NO VAR"</formula>
    </cfRule>
  </conditionalFormatting>
  <conditionalFormatting sqref="K52">
    <cfRule type="cellIs" dxfId="1759" priority="157" operator="equal">
      <formula>"HIDE-NO VAR"</formula>
    </cfRule>
  </conditionalFormatting>
  <conditionalFormatting sqref="K52">
    <cfRule type="cellIs" dxfId="1758" priority="156" operator="equal">
      <formula>"NO VAR"</formula>
    </cfRule>
  </conditionalFormatting>
  <conditionalFormatting sqref="K52">
    <cfRule type="cellIs" dxfId="1757" priority="155" operator="equal">
      <formula>"HIDE-NO VAR"</formula>
    </cfRule>
  </conditionalFormatting>
  <conditionalFormatting sqref="K52">
    <cfRule type="cellIs" dxfId="1756" priority="154" operator="equal">
      <formula>"NO VAR"</formula>
    </cfRule>
  </conditionalFormatting>
  <conditionalFormatting sqref="K52">
    <cfRule type="cellIs" dxfId="1755" priority="153" operator="equal">
      <formula>"NO VAR"</formula>
    </cfRule>
  </conditionalFormatting>
  <conditionalFormatting sqref="D25">
    <cfRule type="cellIs" dxfId="1754" priority="77" operator="equal">
      <formula>"HIDE "</formula>
    </cfRule>
  </conditionalFormatting>
  <conditionalFormatting sqref="B25 E25">
    <cfRule type="cellIs" dxfId="1753" priority="152" operator="equal">
      <formula>"HIDE "</formula>
    </cfRule>
  </conditionalFormatting>
  <conditionalFormatting sqref="J25">
    <cfRule type="cellIs" dxfId="1752" priority="151" operator="equal">
      <formula>"NO VAR"</formula>
    </cfRule>
  </conditionalFormatting>
  <conditionalFormatting sqref="J25">
    <cfRule type="cellIs" dxfId="1751" priority="150" operator="equal">
      <formula>"HIDE-NO VAR"</formula>
    </cfRule>
  </conditionalFormatting>
  <conditionalFormatting sqref="J25">
    <cfRule type="cellIs" dxfId="1750" priority="149" operator="equal">
      <formula>"ERROR "</formula>
    </cfRule>
  </conditionalFormatting>
  <conditionalFormatting sqref="J25">
    <cfRule type="cellIs" dxfId="1749" priority="148" operator="equal">
      <formula>"HIDE-NO VAR"</formula>
    </cfRule>
  </conditionalFormatting>
  <conditionalFormatting sqref="J25">
    <cfRule type="cellIs" dxfId="1748" priority="147" operator="equal">
      <formula>"HIDE-NO VAR"</formula>
    </cfRule>
  </conditionalFormatting>
  <conditionalFormatting sqref="J25">
    <cfRule type="cellIs" dxfId="1747" priority="146" operator="equal">
      <formula>"NO VAR"</formula>
    </cfRule>
  </conditionalFormatting>
  <conditionalFormatting sqref="J25">
    <cfRule type="cellIs" dxfId="1746" priority="145" operator="equal">
      <formula>"HIDE-NO VAR"</formula>
    </cfRule>
  </conditionalFormatting>
  <conditionalFormatting sqref="J25">
    <cfRule type="cellIs" dxfId="1745" priority="144" operator="equal">
      <formula>"NO VAR"</formula>
    </cfRule>
  </conditionalFormatting>
  <conditionalFormatting sqref="J25">
    <cfRule type="cellIs" dxfId="1744" priority="143" operator="equal">
      <formula>"HIDE-NO VAR"</formula>
    </cfRule>
  </conditionalFormatting>
  <conditionalFormatting sqref="J25">
    <cfRule type="cellIs" dxfId="1743" priority="142" operator="equal">
      <formula>"NO VAR"</formula>
    </cfRule>
  </conditionalFormatting>
  <conditionalFormatting sqref="J25">
    <cfRule type="cellIs" dxfId="1742" priority="141" operator="equal">
      <formula>"NO VAR"</formula>
    </cfRule>
  </conditionalFormatting>
  <conditionalFormatting sqref="J25">
    <cfRule type="cellIs" dxfId="1741" priority="140" operator="equal">
      <formula>"HIDE-NO VAR"</formula>
    </cfRule>
  </conditionalFormatting>
  <conditionalFormatting sqref="J25">
    <cfRule type="cellIs" dxfId="1740" priority="139" operator="equal">
      <formula>"NO VAR"</formula>
    </cfRule>
  </conditionalFormatting>
  <conditionalFormatting sqref="J25">
    <cfRule type="cellIs" dxfId="1739" priority="138" operator="equal">
      <formula>"NO VAR"</formula>
    </cfRule>
  </conditionalFormatting>
  <conditionalFormatting sqref="J25">
    <cfRule type="cellIs" dxfId="1738" priority="137" operator="equal">
      <formula>"HIDE-NO VAR"</formula>
    </cfRule>
  </conditionalFormatting>
  <conditionalFormatting sqref="J25">
    <cfRule type="cellIs" dxfId="1737" priority="136" operator="equal">
      <formula>"NO VAR"</formula>
    </cfRule>
  </conditionalFormatting>
  <conditionalFormatting sqref="J25">
    <cfRule type="cellIs" dxfId="1736" priority="135" operator="equal">
      <formula>"NO VAR"</formula>
    </cfRule>
  </conditionalFormatting>
  <conditionalFormatting sqref="J25">
    <cfRule type="cellIs" dxfId="1735" priority="134" operator="equal">
      <formula>"HIDE-NO VAR"</formula>
    </cfRule>
  </conditionalFormatting>
  <conditionalFormatting sqref="J25">
    <cfRule type="cellIs" dxfId="1734" priority="133" operator="equal">
      <formula>"NO VAR"</formula>
    </cfRule>
  </conditionalFormatting>
  <conditionalFormatting sqref="J25">
    <cfRule type="cellIs" dxfId="1733" priority="132" operator="equal">
      <formula>"NO VAR"</formula>
    </cfRule>
  </conditionalFormatting>
  <conditionalFormatting sqref="J25">
    <cfRule type="cellIs" dxfId="1732" priority="131" operator="equal">
      <formula>"HIDE-NO VAR"</formula>
    </cfRule>
  </conditionalFormatting>
  <conditionalFormatting sqref="J25">
    <cfRule type="cellIs" dxfId="1731" priority="130" operator="equal">
      <formula>"NO VAR"</formula>
    </cfRule>
  </conditionalFormatting>
  <conditionalFormatting sqref="J25">
    <cfRule type="cellIs" dxfId="1730" priority="129" operator="equal">
      <formula>"NO VAR"</formula>
    </cfRule>
  </conditionalFormatting>
  <conditionalFormatting sqref="J25">
    <cfRule type="cellIs" dxfId="1729" priority="128" operator="equal">
      <formula>"HIDE-NO VAR"</formula>
    </cfRule>
  </conditionalFormatting>
  <conditionalFormatting sqref="J25">
    <cfRule type="cellIs" dxfId="1728" priority="127" operator="equal">
      <formula>"NO VAR"</formula>
    </cfRule>
  </conditionalFormatting>
  <conditionalFormatting sqref="J25">
    <cfRule type="cellIs" dxfId="1727" priority="126" operator="equal">
      <formula>"NO VAR"</formula>
    </cfRule>
  </conditionalFormatting>
  <conditionalFormatting sqref="J25">
    <cfRule type="cellIs" dxfId="1726" priority="125" operator="equal">
      <formula>"HIDE-NO VAR"</formula>
    </cfRule>
  </conditionalFormatting>
  <conditionalFormatting sqref="J25">
    <cfRule type="cellIs" dxfId="1725" priority="124" operator="equal">
      <formula>"NO VAR"</formula>
    </cfRule>
  </conditionalFormatting>
  <conditionalFormatting sqref="J25">
    <cfRule type="cellIs" dxfId="1724" priority="123" operator="equal">
      <formula>"NO VAR"</formula>
    </cfRule>
  </conditionalFormatting>
  <conditionalFormatting sqref="J25">
    <cfRule type="cellIs" dxfId="1723" priority="122" operator="equal">
      <formula>"HIDE-NO VAR"</formula>
    </cfRule>
  </conditionalFormatting>
  <conditionalFormatting sqref="J25">
    <cfRule type="cellIs" dxfId="1722" priority="121" operator="equal">
      <formula>"NO VAR"</formula>
    </cfRule>
  </conditionalFormatting>
  <conditionalFormatting sqref="J25">
    <cfRule type="cellIs" dxfId="1721" priority="120" operator="equal">
      <formula>"NO VAR"</formula>
    </cfRule>
  </conditionalFormatting>
  <conditionalFormatting sqref="K25">
    <cfRule type="cellIs" dxfId="1720" priority="119" operator="equal">
      <formula>"NO VAR"</formula>
    </cfRule>
  </conditionalFormatting>
  <conditionalFormatting sqref="K25">
    <cfRule type="cellIs" dxfId="1719" priority="118" operator="equal">
      <formula>"HIDE-NO VAR"</formula>
    </cfRule>
  </conditionalFormatting>
  <conditionalFormatting sqref="K25">
    <cfRule type="cellIs" dxfId="1718" priority="117" operator="equal">
      <formula>"ERROR "</formula>
    </cfRule>
  </conditionalFormatting>
  <conditionalFormatting sqref="K25">
    <cfRule type="cellIs" dxfId="1717" priority="116" operator="equal">
      <formula>"HIDE-NO VAR"</formula>
    </cfRule>
  </conditionalFormatting>
  <conditionalFormatting sqref="K25">
    <cfRule type="cellIs" dxfId="1716" priority="115" operator="equal">
      <formula>"HIDE-NO VAR"</formula>
    </cfRule>
  </conditionalFormatting>
  <conditionalFormatting sqref="K25">
    <cfRule type="cellIs" dxfId="1715" priority="114" operator="equal">
      <formula>"NO VAR"</formula>
    </cfRule>
  </conditionalFormatting>
  <conditionalFormatting sqref="K25">
    <cfRule type="cellIs" dxfId="1714" priority="113" operator="equal">
      <formula>"HIDE-NO VAR"</formula>
    </cfRule>
  </conditionalFormatting>
  <conditionalFormatting sqref="K25">
    <cfRule type="cellIs" dxfId="1713" priority="112" operator="equal">
      <formula>"NO VAR"</formula>
    </cfRule>
  </conditionalFormatting>
  <conditionalFormatting sqref="K25">
    <cfRule type="cellIs" dxfId="1712" priority="111" operator="equal">
      <formula>"HIDE-NO VAR"</formula>
    </cfRule>
  </conditionalFormatting>
  <conditionalFormatting sqref="K25">
    <cfRule type="cellIs" dxfId="1711" priority="110" operator="equal">
      <formula>"NO VAR"</formula>
    </cfRule>
  </conditionalFormatting>
  <conditionalFormatting sqref="K25">
    <cfRule type="cellIs" dxfId="1710" priority="109" operator="equal">
      <formula>"NO VAR"</formula>
    </cfRule>
  </conditionalFormatting>
  <conditionalFormatting sqref="K25">
    <cfRule type="cellIs" dxfId="1709" priority="108" operator="equal">
      <formula>"HIDE-NO VAR"</formula>
    </cfRule>
  </conditionalFormatting>
  <conditionalFormatting sqref="K25">
    <cfRule type="cellIs" dxfId="1708" priority="107" operator="equal">
      <formula>"NO VAR"</formula>
    </cfRule>
  </conditionalFormatting>
  <conditionalFormatting sqref="K25">
    <cfRule type="cellIs" dxfId="1707" priority="106" operator="equal">
      <formula>"NO VAR"</formula>
    </cfRule>
  </conditionalFormatting>
  <conditionalFormatting sqref="K25">
    <cfRule type="cellIs" dxfId="1706" priority="105" operator="equal">
      <formula>"HIDE-NO VAR"</formula>
    </cfRule>
  </conditionalFormatting>
  <conditionalFormatting sqref="K25">
    <cfRule type="cellIs" dxfId="1705" priority="104" operator="equal">
      <formula>"NO VAR"</formula>
    </cfRule>
  </conditionalFormatting>
  <conditionalFormatting sqref="K25">
    <cfRule type="cellIs" dxfId="1704" priority="103" operator="equal">
      <formula>"NO VAR"</formula>
    </cfRule>
  </conditionalFormatting>
  <conditionalFormatting sqref="K25">
    <cfRule type="cellIs" dxfId="1703" priority="102" operator="equal">
      <formula>"HIDE-NO VAR"</formula>
    </cfRule>
  </conditionalFormatting>
  <conditionalFormatting sqref="K25">
    <cfRule type="cellIs" dxfId="1702" priority="101" operator="equal">
      <formula>"NO VAR"</formula>
    </cfRule>
  </conditionalFormatting>
  <conditionalFormatting sqref="K25">
    <cfRule type="cellIs" dxfId="1701" priority="100" operator="equal">
      <formula>"NO VAR"</formula>
    </cfRule>
  </conditionalFormatting>
  <conditionalFormatting sqref="K25">
    <cfRule type="cellIs" dxfId="1700" priority="99" operator="equal">
      <formula>"HIDE-NO VAR"</formula>
    </cfRule>
  </conditionalFormatting>
  <conditionalFormatting sqref="K25">
    <cfRule type="cellIs" dxfId="1699" priority="98" operator="equal">
      <formula>"NO VAR"</formula>
    </cfRule>
  </conditionalFormatting>
  <conditionalFormatting sqref="K25">
    <cfRule type="cellIs" dxfId="1698" priority="97" operator="equal">
      <formula>"NO VAR"</formula>
    </cfRule>
  </conditionalFormatting>
  <conditionalFormatting sqref="K25">
    <cfRule type="cellIs" dxfId="1697" priority="96" operator="equal">
      <formula>"HIDE-NO VAR"</formula>
    </cfRule>
  </conditionalFormatting>
  <conditionalFormatting sqref="K25">
    <cfRule type="cellIs" dxfId="1696" priority="95" operator="equal">
      <formula>"NO VAR"</formula>
    </cfRule>
  </conditionalFormatting>
  <conditionalFormatting sqref="K25">
    <cfRule type="cellIs" dxfId="1695" priority="94" operator="equal">
      <formula>"NO VAR"</formula>
    </cfRule>
  </conditionalFormatting>
  <conditionalFormatting sqref="K25">
    <cfRule type="cellIs" dxfId="1694" priority="93" operator="equal">
      <formula>"HIDE-NO VAR"</formula>
    </cfRule>
  </conditionalFormatting>
  <conditionalFormatting sqref="K25">
    <cfRule type="cellIs" dxfId="1693" priority="92" operator="equal">
      <formula>"NO VAR"</formula>
    </cfRule>
  </conditionalFormatting>
  <conditionalFormatting sqref="K25">
    <cfRule type="cellIs" dxfId="1692" priority="91" operator="equal">
      <formula>"NO VAR"</formula>
    </cfRule>
  </conditionalFormatting>
  <conditionalFormatting sqref="K25">
    <cfRule type="cellIs" dxfId="1691" priority="90" operator="equal">
      <formula>"HIDE-NO VAR"</formula>
    </cfRule>
  </conditionalFormatting>
  <conditionalFormatting sqref="K25">
    <cfRule type="cellIs" dxfId="1690" priority="89" operator="equal">
      <formula>"NO VAR"</formula>
    </cfRule>
  </conditionalFormatting>
  <conditionalFormatting sqref="K25">
    <cfRule type="cellIs" dxfId="1689" priority="88" operator="equal">
      <formula>"NO VAR"</formula>
    </cfRule>
  </conditionalFormatting>
  <conditionalFormatting sqref="K25">
    <cfRule type="cellIs" dxfId="1688" priority="87" operator="equal">
      <formula>"HIDE-NO VAR"</formula>
    </cfRule>
  </conditionalFormatting>
  <conditionalFormatting sqref="K25">
    <cfRule type="cellIs" dxfId="1687" priority="86" operator="equal">
      <formula>"NO VAR"</formula>
    </cfRule>
  </conditionalFormatting>
  <conditionalFormatting sqref="K25">
    <cfRule type="cellIs" dxfId="1686" priority="85" operator="equal">
      <formula>"NO VAR"</formula>
    </cfRule>
  </conditionalFormatting>
  <conditionalFormatting sqref="K25">
    <cfRule type="cellIs" dxfId="1685" priority="84" operator="equal">
      <formula>"HIDE-NO VAR"</formula>
    </cfRule>
  </conditionalFormatting>
  <conditionalFormatting sqref="K25">
    <cfRule type="cellIs" dxfId="1684" priority="83" operator="equal">
      <formula>"NO VAR"</formula>
    </cfRule>
  </conditionalFormatting>
  <conditionalFormatting sqref="K25">
    <cfRule type="cellIs" dxfId="1683" priority="82" operator="equal">
      <formula>"NO VAR"</formula>
    </cfRule>
  </conditionalFormatting>
  <conditionalFormatting sqref="K25">
    <cfRule type="cellIs" dxfId="1682" priority="81" operator="equal">
      <formula>"HIDE-NO VAR"</formula>
    </cfRule>
  </conditionalFormatting>
  <conditionalFormatting sqref="K25">
    <cfRule type="cellIs" dxfId="1681" priority="80" operator="equal">
      <formula>"NO VAR"</formula>
    </cfRule>
  </conditionalFormatting>
  <conditionalFormatting sqref="K25">
    <cfRule type="cellIs" dxfId="1680" priority="79" operator="equal">
      <formula>"NO VAR"</formula>
    </cfRule>
  </conditionalFormatting>
  <conditionalFormatting sqref="K25">
    <cfRule type="cellIs" dxfId="1679" priority="78" operator="equal">
      <formula>"INCORRECT LINE BEING PICKED UP"</formula>
    </cfRule>
  </conditionalFormatting>
  <conditionalFormatting sqref="D63">
    <cfRule type="cellIs" dxfId="1678" priority="1" operator="equal">
      <formula>"HIDE "</formula>
    </cfRule>
  </conditionalFormatting>
  <conditionalFormatting sqref="B63 E63">
    <cfRule type="cellIs" dxfId="1677" priority="76" operator="equal">
      <formula>"HIDE "</formula>
    </cfRule>
  </conditionalFormatting>
  <conditionalFormatting sqref="J63">
    <cfRule type="cellIs" dxfId="1676" priority="75" operator="equal">
      <formula>"NO VAR"</formula>
    </cfRule>
  </conditionalFormatting>
  <conditionalFormatting sqref="J63">
    <cfRule type="cellIs" dxfId="1675" priority="74" operator="equal">
      <formula>"HIDE-NO VAR"</formula>
    </cfRule>
  </conditionalFormatting>
  <conditionalFormatting sqref="J63">
    <cfRule type="cellIs" dxfId="1674" priority="73" operator="equal">
      <formula>"ERROR "</formula>
    </cfRule>
  </conditionalFormatting>
  <conditionalFormatting sqref="J63">
    <cfRule type="cellIs" dxfId="1673" priority="72" operator="equal">
      <formula>"HIDE-NO VAR"</formula>
    </cfRule>
  </conditionalFormatting>
  <conditionalFormatting sqref="J63">
    <cfRule type="cellIs" dxfId="1672" priority="71" operator="equal">
      <formula>"HIDE-NO VAR"</formula>
    </cfRule>
  </conditionalFormatting>
  <conditionalFormatting sqref="J63">
    <cfRule type="cellIs" dxfId="1671" priority="70" operator="equal">
      <formula>"NO VAR"</formula>
    </cfRule>
  </conditionalFormatting>
  <conditionalFormatting sqref="J63">
    <cfRule type="cellIs" dxfId="1670" priority="69" operator="equal">
      <formula>"HIDE-NO VAR"</formula>
    </cfRule>
  </conditionalFormatting>
  <conditionalFormatting sqref="J63">
    <cfRule type="cellIs" dxfId="1669" priority="68" operator="equal">
      <formula>"NO VAR"</formula>
    </cfRule>
  </conditionalFormatting>
  <conditionalFormatting sqref="J63">
    <cfRule type="cellIs" dxfId="1668" priority="67" operator="equal">
      <formula>"HIDE-NO VAR"</formula>
    </cfRule>
  </conditionalFormatting>
  <conditionalFormatting sqref="J63">
    <cfRule type="cellIs" dxfId="1667" priority="66" operator="equal">
      <formula>"NO VAR"</formula>
    </cfRule>
  </conditionalFormatting>
  <conditionalFormatting sqref="J63">
    <cfRule type="cellIs" dxfId="1666" priority="65" operator="equal">
      <formula>"NO VAR"</formula>
    </cfRule>
  </conditionalFormatting>
  <conditionalFormatting sqref="J63">
    <cfRule type="cellIs" dxfId="1665" priority="64" operator="equal">
      <formula>"HIDE-NO VAR"</formula>
    </cfRule>
  </conditionalFormatting>
  <conditionalFormatting sqref="J63">
    <cfRule type="cellIs" dxfId="1664" priority="63" operator="equal">
      <formula>"NO VAR"</formula>
    </cfRule>
  </conditionalFormatting>
  <conditionalFormatting sqref="J63">
    <cfRule type="cellIs" dxfId="1663" priority="62" operator="equal">
      <formula>"NO VAR"</formula>
    </cfRule>
  </conditionalFormatting>
  <conditionalFormatting sqref="J63">
    <cfRule type="cellIs" dxfId="1662" priority="61" operator="equal">
      <formula>"HIDE-NO VAR"</formula>
    </cfRule>
  </conditionalFormatting>
  <conditionalFormatting sqref="J63">
    <cfRule type="cellIs" dxfId="1661" priority="60" operator="equal">
      <formula>"NO VAR"</formula>
    </cfRule>
  </conditionalFormatting>
  <conditionalFormatting sqref="J63">
    <cfRule type="cellIs" dxfId="1660" priority="59" operator="equal">
      <formula>"NO VAR"</formula>
    </cfRule>
  </conditionalFormatting>
  <conditionalFormatting sqref="J63">
    <cfRule type="cellIs" dxfId="1659" priority="58" operator="equal">
      <formula>"HIDE-NO VAR"</formula>
    </cfRule>
  </conditionalFormatting>
  <conditionalFormatting sqref="J63">
    <cfRule type="cellIs" dxfId="1658" priority="57" operator="equal">
      <formula>"NO VAR"</formula>
    </cfRule>
  </conditionalFormatting>
  <conditionalFormatting sqref="J63">
    <cfRule type="cellIs" dxfId="1657" priority="56" operator="equal">
      <formula>"NO VAR"</formula>
    </cfRule>
  </conditionalFormatting>
  <conditionalFormatting sqref="J63">
    <cfRule type="cellIs" dxfId="1656" priority="55" operator="equal">
      <formula>"HIDE-NO VAR"</formula>
    </cfRule>
  </conditionalFormatting>
  <conditionalFormatting sqref="J63">
    <cfRule type="cellIs" dxfId="1655" priority="54" operator="equal">
      <formula>"NO VAR"</formula>
    </cfRule>
  </conditionalFormatting>
  <conditionalFormatting sqref="J63">
    <cfRule type="cellIs" dxfId="1654" priority="53" operator="equal">
      <formula>"NO VAR"</formula>
    </cfRule>
  </conditionalFormatting>
  <conditionalFormatting sqref="J63">
    <cfRule type="cellIs" dxfId="1653" priority="52" operator="equal">
      <formula>"HIDE-NO VAR"</formula>
    </cfRule>
  </conditionalFormatting>
  <conditionalFormatting sqref="J63">
    <cfRule type="cellIs" dxfId="1652" priority="51" operator="equal">
      <formula>"NO VAR"</formula>
    </cfRule>
  </conditionalFormatting>
  <conditionalFormatting sqref="J63">
    <cfRule type="cellIs" dxfId="1651" priority="50" operator="equal">
      <formula>"NO VAR"</formula>
    </cfRule>
  </conditionalFormatting>
  <conditionalFormatting sqref="J63">
    <cfRule type="cellIs" dxfId="1650" priority="49" operator="equal">
      <formula>"HIDE-NO VAR"</formula>
    </cfRule>
  </conditionalFormatting>
  <conditionalFormatting sqref="J63">
    <cfRule type="cellIs" dxfId="1649" priority="48" operator="equal">
      <formula>"NO VAR"</formula>
    </cfRule>
  </conditionalFormatting>
  <conditionalFormatting sqref="J63">
    <cfRule type="cellIs" dxfId="1648" priority="47" operator="equal">
      <formula>"NO VAR"</formula>
    </cfRule>
  </conditionalFormatting>
  <conditionalFormatting sqref="J63">
    <cfRule type="cellIs" dxfId="1647" priority="46" operator="equal">
      <formula>"HIDE-NO VAR"</formula>
    </cfRule>
  </conditionalFormatting>
  <conditionalFormatting sqref="J63">
    <cfRule type="cellIs" dxfId="1646" priority="45" operator="equal">
      <formula>"NO VAR"</formula>
    </cfRule>
  </conditionalFormatting>
  <conditionalFormatting sqref="J63">
    <cfRule type="cellIs" dxfId="1645" priority="44" operator="equal">
      <formula>"NO VAR"</formula>
    </cfRule>
  </conditionalFormatting>
  <conditionalFormatting sqref="K63">
    <cfRule type="cellIs" dxfId="1644" priority="43" operator="equal">
      <formula>"NO VAR"</formula>
    </cfRule>
  </conditionalFormatting>
  <conditionalFormatting sqref="K63">
    <cfRule type="cellIs" dxfId="1643" priority="42" operator="equal">
      <formula>"HIDE-NO VAR"</formula>
    </cfRule>
  </conditionalFormatting>
  <conditionalFormatting sqref="K63">
    <cfRule type="cellIs" dxfId="1642" priority="41" operator="equal">
      <formula>"ERROR "</formula>
    </cfRule>
  </conditionalFormatting>
  <conditionalFormatting sqref="K63">
    <cfRule type="cellIs" dxfId="1641" priority="40" operator="equal">
      <formula>"HIDE-NO VAR"</formula>
    </cfRule>
  </conditionalFormatting>
  <conditionalFormatting sqref="K63">
    <cfRule type="cellIs" dxfId="1640" priority="39" operator="equal">
      <formula>"HIDE-NO VAR"</formula>
    </cfRule>
  </conditionalFormatting>
  <conditionalFormatting sqref="K63">
    <cfRule type="cellIs" dxfId="1639" priority="38" operator="equal">
      <formula>"NO VAR"</formula>
    </cfRule>
  </conditionalFormatting>
  <conditionalFormatting sqref="K63">
    <cfRule type="cellIs" dxfId="1638" priority="37" operator="equal">
      <formula>"HIDE-NO VAR"</formula>
    </cfRule>
  </conditionalFormatting>
  <conditionalFormatting sqref="K63">
    <cfRule type="cellIs" dxfId="1637" priority="36" operator="equal">
      <formula>"NO VAR"</formula>
    </cfRule>
  </conditionalFormatting>
  <conditionalFormatting sqref="K63">
    <cfRule type="cellIs" dxfId="1636" priority="35" operator="equal">
      <formula>"HIDE-NO VAR"</formula>
    </cfRule>
  </conditionalFormatting>
  <conditionalFormatting sqref="K63">
    <cfRule type="cellIs" dxfId="1635" priority="34" operator="equal">
      <formula>"NO VAR"</formula>
    </cfRule>
  </conditionalFormatting>
  <conditionalFormatting sqref="K63">
    <cfRule type="cellIs" dxfId="1634" priority="33" operator="equal">
      <formula>"NO VAR"</formula>
    </cfRule>
  </conditionalFormatting>
  <conditionalFormatting sqref="K63">
    <cfRule type="cellIs" dxfId="1633" priority="32" operator="equal">
      <formula>"HIDE-NO VAR"</formula>
    </cfRule>
  </conditionalFormatting>
  <conditionalFormatting sqref="K63">
    <cfRule type="cellIs" dxfId="1632" priority="31" operator="equal">
      <formula>"NO VAR"</formula>
    </cfRule>
  </conditionalFormatting>
  <conditionalFormatting sqref="K63">
    <cfRule type="cellIs" dxfId="1631" priority="30" operator="equal">
      <formula>"NO VAR"</formula>
    </cfRule>
  </conditionalFormatting>
  <conditionalFormatting sqref="K63">
    <cfRule type="cellIs" dxfId="1630" priority="29" operator="equal">
      <formula>"HIDE-NO VAR"</formula>
    </cfRule>
  </conditionalFormatting>
  <conditionalFormatting sqref="K63">
    <cfRule type="cellIs" dxfId="1629" priority="28" operator="equal">
      <formula>"NO VAR"</formula>
    </cfRule>
  </conditionalFormatting>
  <conditionalFormatting sqref="K63">
    <cfRule type="cellIs" dxfId="1628" priority="27" operator="equal">
      <formula>"NO VAR"</formula>
    </cfRule>
  </conditionalFormatting>
  <conditionalFormatting sqref="K63">
    <cfRule type="cellIs" dxfId="1627" priority="26" operator="equal">
      <formula>"HIDE-NO VAR"</formula>
    </cfRule>
  </conditionalFormatting>
  <conditionalFormatting sqref="K63">
    <cfRule type="cellIs" dxfId="1626" priority="25" operator="equal">
      <formula>"NO VAR"</formula>
    </cfRule>
  </conditionalFormatting>
  <conditionalFormatting sqref="K63">
    <cfRule type="cellIs" dxfId="1625" priority="24" operator="equal">
      <formula>"NO VAR"</formula>
    </cfRule>
  </conditionalFormatting>
  <conditionalFormatting sqref="K63">
    <cfRule type="cellIs" dxfId="1624" priority="23" operator="equal">
      <formula>"HIDE-NO VAR"</formula>
    </cfRule>
  </conditionalFormatting>
  <conditionalFormatting sqref="K63">
    <cfRule type="cellIs" dxfId="1623" priority="22" operator="equal">
      <formula>"NO VAR"</formula>
    </cfRule>
  </conditionalFormatting>
  <conditionalFormatting sqref="K63">
    <cfRule type="cellIs" dxfId="1622" priority="21" operator="equal">
      <formula>"NO VAR"</formula>
    </cfRule>
  </conditionalFormatting>
  <conditionalFormatting sqref="K63">
    <cfRule type="cellIs" dxfId="1621" priority="20" operator="equal">
      <formula>"HIDE-NO VAR"</formula>
    </cfRule>
  </conditionalFormatting>
  <conditionalFormatting sqref="K63">
    <cfRule type="cellIs" dxfId="1620" priority="19" operator="equal">
      <formula>"NO VAR"</formula>
    </cfRule>
  </conditionalFormatting>
  <conditionalFormatting sqref="K63">
    <cfRule type="cellIs" dxfId="1619" priority="18" operator="equal">
      <formula>"NO VAR"</formula>
    </cfRule>
  </conditionalFormatting>
  <conditionalFormatting sqref="K63">
    <cfRule type="cellIs" dxfId="1618" priority="17" operator="equal">
      <formula>"HIDE-NO VAR"</formula>
    </cfRule>
  </conditionalFormatting>
  <conditionalFormatting sqref="K63">
    <cfRule type="cellIs" dxfId="1617" priority="16" operator="equal">
      <formula>"NO VAR"</formula>
    </cfRule>
  </conditionalFormatting>
  <conditionalFormatting sqref="K63">
    <cfRule type="cellIs" dxfId="1616" priority="15" operator="equal">
      <formula>"NO VAR"</formula>
    </cfRule>
  </conditionalFormatting>
  <conditionalFormatting sqref="K63">
    <cfRule type="cellIs" dxfId="1615" priority="14" operator="equal">
      <formula>"HIDE-NO VAR"</formula>
    </cfRule>
  </conditionalFormatting>
  <conditionalFormatting sqref="K63">
    <cfRule type="cellIs" dxfId="1614" priority="13" operator="equal">
      <formula>"NO VAR"</formula>
    </cfRule>
  </conditionalFormatting>
  <conditionalFormatting sqref="K63">
    <cfRule type="cellIs" dxfId="1613" priority="12" operator="equal">
      <formula>"NO VAR"</formula>
    </cfRule>
  </conditionalFormatting>
  <conditionalFormatting sqref="K63">
    <cfRule type="cellIs" dxfId="1612" priority="11" operator="equal">
      <formula>"HIDE-NO VAR"</formula>
    </cfRule>
  </conditionalFormatting>
  <conditionalFormatting sqref="K63">
    <cfRule type="cellIs" dxfId="1611" priority="10" operator="equal">
      <formula>"NO VAR"</formula>
    </cfRule>
  </conditionalFormatting>
  <conditionalFormatting sqref="K63">
    <cfRule type="cellIs" dxfId="1610" priority="9" operator="equal">
      <formula>"NO VAR"</formula>
    </cfRule>
  </conditionalFormatting>
  <conditionalFormatting sqref="K63">
    <cfRule type="cellIs" dxfId="1609" priority="8" operator="equal">
      <formula>"HIDE-NO VAR"</formula>
    </cfRule>
  </conditionalFormatting>
  <conditionalFormatting sqref="K63">
    <cfRule type="cellIs" dxfId="1608" priority="7" operator="equal">
      <formula>"NO VAR"</formula>
    </cfRule>
  </conditionalFormatting>
  <conditionalFormatting sqref="K63">
    <cfRule type="cellIs" dxfId="1607" priority="6" operator="equal">
      <formula>"NO VAR"</formula>
    </cfRule>
  </conditionalFormatting>
  <conditionalFormatting sqref="K63">
    <cfRule type="cellIs" dxfId="1606" priority="5" operator="equal">
      <formula>"HIDE-NO VAR"</formula>
    </cfRule>
  </conditionalFormatting>
  <conditionalFormatting sqref="K63">
    <cfRule type="cellIs" dxfId="1605" priority="4" operator="equal">
      <formula>"NO VAR"</formula>
    </cfRule>
  </conditionalFormatting>
  <conditionalFormatting sqref="K63">
    <cfRule type="cellIs" dxfId="1604" priority="3" operator="equal">
      <formula>"NO VAR"</formula>
    </cfRule>
  </conditionalFormatting>
  <conditionalFormatting sqref="K63">
    <cfRule type="cellIs" dxfId="1603" priority="2" operator="equal">
      <formula>"INCORRECT LINE BEING PICKED UP"</formula>
    </cfRule>
  </conditionalFormatting>
  <printOptions horizontalCentered="1"/>
  <pageMargins left="0.7" right="0.7" top="0.75" bottom="0.75" header="0.3" footer="0.3"/>
  <pageSetup scale="62" orientation="landscape" r:id="rId1"/>
  <drawing r:id="rId2"/>
  <legacyDrawing r:id="rId3"/>
  <controls>
    <mc:AlternateContent xmlns:mc="http://schemas.openxmlformats.org/markup-compatibility/2006">
      <mc:Choice Requires="x14">
        <control shapeId="4097" r:id="rId4" name="CommandButton1">
          <controlPr defaultSize="0" autoLine="0" r:id="rId5">
            <anchor moveWithCells="1">
              <from>
                <xdr:col>7</xdr:col>
                <xdr:colOff>38100</xdr:colOff>
                <xdr:row>0</xdr:row>
                <xdr:rowOff>133350</xdr:rowOff>
              </from>
              <to>
                <xdr:col>8</xdr:col>
                <xdr:colOff>962025</xdr:colOff>
                <xdr:row>2</xdr:row>
                <xdr:rowOff>9525</xdr:rowOff>
              </to>
            </anchor>
          </controlPr>
        </control>
      </mc:Choice>
      <mc:Fallback>
        <control shapeId="4097" r:id="rId4" name="CommandButton1"/>
      </mc:Fallback>
    </mc:AlternateContent>
    <mc:AlternateContent xmlns:mc="http://schemas.openxmlformats.org/markup-compatibility/2006">
      <mc:Choice Requires="x14">
        <control shapeId="4098" r:id="rId6" name="CommandButton2">
          <controlPr defaultSize="0" autoLine="0" r:id="rId7">
            <anchor moveWithCells="1">
              <from>
                <xdr:col>7</xdr:col>
                <xdr:colOff>28575</xdr:colOff>
                <xdr:row>2</xdr:row>
                <xdr:rowOff>190500</xdr:rowOff>
              </from>
              <to>
                <xdr:col>8</xdr:col>
                <xdr:colOff>942975</xdr:colOff>
                <xdr:row>4</xdr:row>
                <xdr:rowOff>171450</xdr:rowOff>
              </to>
            </anchor>
          </controlPr>
        </control>
      </mc:Choice>
      <mc:Fallback>
        <control shapeId="4098" r:id="rId6" name="CommandButton2"/>
      </mc:Fallback>
    </mc:AlternateContent>
    <mc:AlternateContent xmlns:mc="http://schemas.openxmlformats.org/markup-compatibility/2006">
      <mc:Choice Requires="x14">
        <control shapeId="4099" r:id="rId8" name="Button 3">
          <controlPr defaultSize="0" print="0" autoFill="0" autoPict="0" macro="[0]!Macro8">
            <anchor moveWithCells="1" sizeWithCells="1">
              <from>
                <xdr:col>9</xdr:col>
                <xdr:colOff>28575</xdr:colOff>
                <xdr:row>0</xdr:row>
                <xdr:rowOff>133350</xdr:rowOff>
              </from>
              <to>
                <xdr:col>10</xdr:col>
                <xdr:colOff>1295400</xdr:colOff>
                <xdr:row>1</xdr:row>
                <xdr:rowOff>276225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0" r:id="rId9" name="Button 4">
          <controlPr defaultSize="0" print="0" autoFill="0" autoPict="0" macro="[0]!Macro9">
            <anchor moveWithCells="1" sizeWithCells="1">
              <from>
                <xdr:col>9</xdr:col>
                <xdr:colOff>28575</xdr:colOff>
                <xdr:row>2</xdr:row>
                <xdr:rowOff>209550</xdr:rowOff>
              </from>
              <to>
                <xdr:col>10</xdr:col>
                <xdr:colOff>1314450</xdr:colOff>
                <xdr:row>4</xdr:row>
                <xdr:rowOff>180975</xdr:rowOff>
              </to>
            </anchor>
          </controlPr>
        </control>
      </mc:Choice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6" tint="-0.249977111117893"/>
  </sheetPr>
  <dimension ref="A1:AE147"/>
  <sheetViews>
    <sheetView zoomScale="70" zoomScaleNormal="70" workbookViewId="0">
      <selection sqref="A1:V1"/>
    </sheetView>
  </sheetViews>
  <sheetFormatPr defaultRowHeight="15" x14ac:dyDescent="0.25"/>
  <cols>
    <col min="1" max="1" width="0.85546875" customWidth="1"/>
    <col min="2" max="2" width="71.5703125" customWidth="1"/>
    <col min="3" max="3" width="0.85546875" customWidth="1"/>
    <col min="4" max="5" width="14.42578125" customWidth="1"/>
    <col min="6" max="9" width="13.85546875" customWidth="1"/>
    <col min="10" max="12" width="13.5703125" customWidth="1"/>
    <col min="13" max="18" width="13.85546875" customWidth="1"/>
    <col min="19" max="19" width="15.140625" customWidth="1"/>
    <col min="20" max="20" width="15" customWidth="1"/>
    <col min="21" max="21" width="15.140625" customWidth="1"/>
    <col min="22" max="22" width="0.85546875" customWidth="1"/>
    <col min="23" max="23" width="13.140625" customWidth="1"/>
  </cols>
  <sheetData>
    <row r="1" spans="1:31" s="64" customFormat="1" ht="28.5" x14ac:dyDescent="0.4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</row>
    <row r="2" spans="1:31" s="6" customFormat="1" ht="22.5" customHeight="1" x14ac:dyDescent="0.4">
      <c r="A2" s="168" t="s">
        <v>102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75"/>
    </row>
    <row r="3" spans="1:31" s="65" customFormat="1" ht="22.5" customHeight="1" x14ac:dyDescent="0.4">
      <c r="A3" s="160" t="s">
        <v>58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31" s="66" customFormat="1" ht="22.5" customHeight="1" x14ac:dyDescent="0.35">
      <c r="A4" s="161" t="s">
        <v>106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</row>
    <row r="5" spans="1:31" s="67" customFormat="1" ht="20.25" customHeight="1" x14ac:dyDescent="0.35">
      <c r="A5" s="163" t="s">
        <v>5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7" spans="1:31" ht="17.25" customHeight="1" x14ac:dyDescent="0.25"/>
    <row r="8" spans="1:31" s="71" customFormat="1" ht="22.5" customHeight="1" x14ac:dyDescent="0.25">
      <c r="A8" s="68"/>
      <c r="B8" s="69"/>
      <c r="C8" s="70"/>
      <c r="D8" s="189" t="s">
        <v>49</v>
      </c>
      <c r="E8" s="190"/>
      <c r="F8" s="190"/>
      <c r="G8" s="189" t="s">
        <v>50</v>
      </c>
      <c r="H8" s="190"/>
      <c r="I8" s="190"/>
      <c r="J8" s="189" t="s">
        <v>51</v>
      </c>
      <c r="K8" s="190"/>
      <c r="L8" s="190"/>
      <c r="M8" s="189" t="s">
        <v>52</v>
      </c>
      <c r="N8" s="190"/>
      <c r="O8" s="191"/>
      <c r="P8" s="189" t="s">
        <v>53</v>
      </c>
      <c r="Q8" s="190"/>
      <c r="R8" s="191"/>
      <c r="S8" s="189" t="s">
        <v>54</v>
      </c>
      <c r="T8" s="190"/>
      <c r="U8" s="191"/>
    </row>
    <row r="9" spans="1:31" s="1" customFormat="1" ht="18" customHeight="1" x14ac:dyDescent="0.3">
      <c r="A9" s="15"/>
      <c r="B9" s="16"/>
      <c r="C9" s="16"/>
      <c r="D9" s="38" t="s">
        <v>104</v>
      </c>
      <c r="E9" s="194" t="s">
        <v>72</v>
      </c>
      <c r="F9" s="192" t="s">
        <v>4</v>
      </c>
      <c r="G9" s="38" t="s">
        <v>104</v>
      </c>
      <c r="H9" s="194" t="s">
        <v>72</v>
      </c>
      <c r="I9" s="192" t="s">
        <v>4</v>
      </c>
      <c r="J9" s="38" t="s">
        <v>104</v>
      </c>
      <c r="K9" s="194" t="s">
        <v>72</v>
      </c>
      <c r="L9" s="192" t="s">
        <v>4</v>
      </c>
      <c r="M9" s="38" t="s">
        <v>104</v>
      </c>
      <c r="N9" s="194" t="s">
        <v>72</v>
      </c>
      <c r="O9" s="192" t="s">
        <v>4</v>
      </c>
      <c r="P9" s="38" t="s">
        <v>104</v>
      </c>
      <c r="Q9" s="194" t="s">
        <v>72</v>
      </c>
      <c r="R9" s="192" t="s">
        <v>4</v>
      </c>
      <c r="S9" s="38" t="s">
        <v>104</v>
      </c>
      <c r="T9" s="194" t="s">
        <v>72</v>
      </c>
      <c r="U9" s="192" t="s">
        <v>4</v>
      </c>
      <c r="X9" s="71"/>
      <c r="Y9" s="71"/>
      <c r="Z9" s="71"/>
      <c r="AA9" s="71"/>
      <c r="AB9" s="71"/>
      <c r="AC9" s="71"/>
      <c r="AD9" s="71"/>
    </row>
    <row r="10" spans="1:31" s="1" customFormat="1" ht="15.75" customHeight="1" x14ac:dyDescent="0.3">
      <c r="A10" s="15"/>
      <c r="B10" s="16"/>
      <c r="C10" s="16"/>
      <c r="D10" s="39" t="s">
        <v>105</v>
      </c>
      <c r="E10" s="195"/>
      <c r="F10" s="193"/>
      <c r="G10" s="40" t="s">
        <v>105</v>
      </c>
      <c r="H10" s="195"/>
      <c r="I10" s="193"/>
      <c r="J10" s="40" t="s">
        <v>105</v>
      </c>
      <c r="K10" s="195"/>
      <c r="L10" s="193"/>
      <c r="M10" s="40" t="s">
        <v>105</v>
      </c>
      <c r="N10" s="195"/>
      <c r="O10" s="193"/>
      <c r="P10" s="40" t="s">
        <v>105</v>
      </c>
      <c r="Q10" s="195"/>
      <c r="R10" s="193"/>
      <c r="S10" s="40" t="s">
        <v>105</v>
      </c>
      <c r="T10" s="195"/>
      <c r="U10" s="193"/>
      <c r="X10" s="71"/>
      <c r="Y10" s="71"/>
      <c r="Z10" s="71"/>
      <c r="AA10" s="71"/>
      <c r="AB10" s="71"/>
      <c r="AC10" s="71"/>
      <c r="AD10" s="71"/>
    </row>
    <row r="11" spans="1:31" s="1" customFormat="1" ht="15" customHeight="1" x14ac:dyDescent="0.3">
      <c r="A11" s="15"/>
      <c r="B11" s="16"/>
      <c r="C11" s="16"/>
      <c r="D11" s="11"/>
      <c r="E11" s="41"/>
      <c r="F11" s="42"/>
      <c r="G11" s="11"/>
      <c r="H11" s="41"/>
      <c r="I11" s="42"/>
      <c r="J11" s="11"/>
      <c r="K11" s="41"/>
      <c r="L11" s="42"/>
      <c r="M11" s="11"/>
      <c r="N11" s="41"/>
      <c r="O11" s="42"/>
      <c r="P11" s="11"/>
      <c r="Q11" s="41"/>
      <c r="R11" s="42"/>
      <c r="S11" s="11"/>
      <c r="T11" s="41"/>
      <c r="U11" s="42"/>
      <c r="X11" s="71"/>
      <c r="Y11" s="71"/>
      <c r="Z11" s="71"/>
      <c r="AA11" s="71"/>
      <c r="AB11" s="71"/>
      <c r="AC11" s="71"/>
      <c r="AD11" s="71"/>
    </row>
    <row r="12" spans="1:31" s="1" customFormat="1" ht="18" customHeight="1" x14ac:dyDescent="0.3">
      <c r="A12" s="15"/>
      <c r="B12" s="23" t="s">
        <v>1</v>
      </c>
      <c r="C12" s="16"/>
      <c r="D12" s="15"/>
      <c r="E12" s="43"/>
      <c r="F12" s="44"/>
      <c r="G12" s="15"/>
      <c r="H12" s="43"/>
      <c r="I12" s="44"/>
      <c r="J12" s="15"/>
      <c r="K12" s="43"/>
      <c r="L12" s="44"/>
      <c r="M12" s="15"/>
      <c r="N12" s="43"/>
      <c r="O12" s="44"/>
      <c r="P12" s="15"/>
      <c r="Q12" s="43"/>
      <c r="R12" s="44"/>
      <c r="S12" s="15"/>
      <c r="T12" s="43"/>
      <c r="U12" s="44"/>
      <c r="X12" s="71"/>
      <c r="Y12" s="71"/>
      <c r="Z12" s="71"/>
      <c r="AA12" s="71"/>
      <c r="AB12" s="71"/>
      <c r="AC12" s="71"/>
      <c r="AD12" s="71"/>
    </row>
    <row r="13" spans="1:31" s="1" customFormat="1" ht="18" customHeight="1" x14ac:dyDescent="0.3">
      <c r="A13" s="15"/>
      <c r="B13" s="35" t="s">
        <v>2</v>
      </c>
      <c r="C13" s="16"/>
      <c r="D13" s="125">
        <v>0</v>
      </c>
      <c r="E13" s="126">
        <v>0</v>
      </c>
      <c r="F13" s="127">
        <v>0</v>
      </c>
      <c r="G13" s="125">
        <v>0</v>
      </c>
      <c r="H13" s="126">
        <v>0</v>
      </c>
      <c r="I13" s="127">
        <v>0</v>
      </c>
      <c r="J13" s="125">
        <v>0</v>
      </c>
      <c r="K13" s="126">
        <v>0</v>
      </c>
      <c r="L13" s="127">
        <v>0</v>
      </c>
      <c r="M13" s="125">
        <v>0</v>
      </c>
      <c r="N13" s="126">
        <v>0</v>
      </c>
      <c r="O13" s="127">
        <v>0</v>
      </c>
      <c r="P13" s="125">
        <v>0</v>
      </c>
      <c r="Q13" s="126">
        <v>0</v>
      </c>
      <c r="R13" s="127">
        <v>0</v>
      </c>
      <c r="S13" s="125">
        <v>0</v>
      </c>
      <c r="T13" s="126">
        <v>0</v>
      </c>
      <c r="U13" s="127">
        <v>0</v>
      </c>
      <c r="X13" s="71"/>
      <c r="Y13" s="71"/>
      <c r="Z13" s="71"/>
      <c r="AA13" s="71"/>
      <c r="AB13" s="71"/>
      <c r="AC13" s="71"/>
      <c r="AD13" s="71"/>
    </row>
    <row r="14" spans="1:31" s="1" customFormat="1" ht="18" customHeight="1" x14ac:dyDescent="0.3">
      <c r="A14" s="15"/>
      <c r="B14" s="35" t="s">
        <v>3</v>
      </c>
      <c r="C14" s="16"/>
      <c r="D14" s="125">
        <v>50.988138964152917</v>
      </c>
      <c r="E14" s="126">
        <v>51.594999999999999</v>
      </c>
      <c r="F14" s="127">
        <v>0.60686103584708206</v>
      </c>
      <c r="G14" s="125">
        <v>8.9979068760269847</v>
      </c>
      <c r="H14" s="126">
        <v>9.1050000000000004</v>
      </c>
      <c r="I14" s="127">
        <v>0.10709312397301574</v>
      </c>
      <c r="J14" s="125">
        <v>0</v>
      </c>
      <c r="K14" s="126">
        <v>0</v>
      </c>
      <c r="L14" s="127">
        <v>0</v>
      </c>
      <c r="M14" s="125">
        <v>0</v>
      </c>
      <c r="N14" s="126">
        <v>0</v>
      </c>
      <c r="O14" s="127">
        <v>0</v>
      </c>
      <c r="P14" s="125">
        <v>0</v>
      </c>
      <c r="Q14" s="126">
        <v>0</v>
      </c>
      <c r="R14" s="127">
        <v>0</v>
      </c>
      <c r="S14" s="125">
        <v>59.986045840179898</v>
      </c>
      <c r="T14" s="126">
        <v>60.7</v>
      </c>
      <c r="U14" s="127">
        <v>0.71395415982010491</v>
      </c>
      <c r="V14" s="46"/>
      <c r="W14" s="46"/>
      <c r="X14" s="71"/>
      <c r="Y14" s="71"/>
      <c r="Z14" s="71"/>
      <c r="AA14" s="71"/>
      <c r="AB14" s="71"/>
      <c r="AC14" s="71"/>
      <c r="AD14" s="71"/>
      <c r="AE14" s="46"/>
    </row>
    <row r="15" spans="1:31" s="1" customFormat="1" ht="18" customHeight="1" x14ac:dyDescent="0.3">
      <c r="A15" s="15"/>
      <c r="B15" s="35" t="s">
        <v>63</v>
      </c>
      <c r="C15" s="16"/>
      <c r="D15" s="125">
        <v>0</v>
      </c>
      <c r="E15" s="126">
        <v>0</v>
      </c>
      <c r="F15" s="127">
        <v>0</v>
      </c>
      <c r="G15" s="125">
        <v>0</v>
      </c>
      <c r="H15" s="126">
        <v>0</v>
      </c>
      <c r="I15" s="127">
        <v>0</v>
      </c>
      <c r="J15" s="125">
        <v>0</v>
      </c>
      <c r="K15" s="126">
        <v>0</v>
      </c>
      <c r="L15" s="127">
        <v>0</v>
      </c>
      <c r="M15" s="125">
        <v>0</v>
      </c>
      <c r="N15" s="126">
        <v>0</v>
      </c>
      <c r="O15" s="127">
        <v>0</v>
      </c>
      <c r="P15" s="125">
        <v>20.655128892612694</v>
      </c>
      <c r="Q15" s="126">
        <v>25.785560350000001</v>
      </c>
      <c r="R15" s="127">
        <v>5.1304314573873064</v>
      </c>
      <c r="S15" s="125">
        <v>20.655128892612694</v>
      </c>
      <c r="T15" s="126">
        <v>25.785560350000001</v>
      </c>
      <c r="U15" s="127">
        <v>5.1304314573873064</v>
      </c>
      <c r="V15" s="46"/>
      <c r="W15" s="46"/>
      <c r="X15" s="71"/>
      <c r="Y15" s="71"/>
      <c r="Z15" s="71"/>
      <c r="AA15" s="71"/>
      <c r="AB15" s="71"/>
      <c r="AC15" s="71"/>
      <c r="AD15" s="71"/>
      <c r="AE15" s="46"/>
    </row>
    <row r="16" spans="1:31" s="1" customFormat="1" ht="18" customHeight="1" x14ac:dyDescent="0.3">
      <c r="A16" s="15"/>
      <c r="B16" s="35" t="s">
        <v>64</v>
      </c>
      <c r="C16" s="16"/>
      <c r="D16" s="125">
        <v>0</v>
      </c>
      <c r="E16" s="126">
        <v>0</v>
      </c>
      <c r="F16" s="127">
        <v>0</v>
      </c>
      <c r="G16" s="125">
        <v>0</v>
      </c>
      <c r="H16" s="126">
        <v>0</v>
      </c>
      <c r="I16" s="127">
        <v>0</v>
      </c>
      <c r="J16" s="125">
        <v>0</v>
      </c>
      <c r="K16" s="126">
        <v>0</v>
      </c>
      <c r="L16" s="127">
        <v>0</v>
      </c>
      <c r="M16" s="125">
        <v>0</v>
      </c>
      <c r="N16" s="126">
        <v>0</v>
      </c>
      <c r="O16" s="127">
        <v>0</v>
      </c>
      <c r="P16" s="125">
        <v>9.4117850968582353</v>
      </c>
      <c r="Q16" s="126">
        <v>12.150787599999999</v>
      </c>
      <c r="R16" s="127">
        <v>2.739002503141764</v>
      </c>
      <c r="S16" s="125">
        <v>9.4117850968582353</v>
      </c>
      <c r="T16" s="126">
        <v>12.150787599999999</v>
      </c>
      <c r="U16" s="127">
        <v>2.739002503141764</v>
      </c>
      <c r="V16" s="46"/>
      <c r="W16" s="46"/>
      <c r="X16" s="46"/>
      <c r="Y16" s="46"/>
      <c r="Z16" s="46"/>
      <c r="AA16" s="46"/>
      <c r="AB16" s="46"/>
      <c r="AC16" s="46"/>
      <c r="AD16" s="46"/>
      <c r="AE16" s="46"/>
    </row>
    <row r="17" spans="1:31" s="1" customFormat="1" ht="18" customHeight="1" x14ac:dyDescent="0.3">
      <c r="A17" s="15"/>
      <c r="B17" s="35" t="s">
        <v>6</v>
      </c>
      <c r="C17" s="16"/>
      <c r="D17" s="125">
        <v>0</v>
      </c>
      <c r="E17" s="126">
        <v>0</v>
      </c>
      <c r="F17" s="127">
        <v>0</v>
      </c>
      <c r="G17" s="125">
        <v>0</v>
      </c>
      <c r="H17" s="126">
        <v>0</v>
      </c>
      <c r="I17" s="127">
        <v>0</v>
      </c>
      <c r="J17" s="125">
        <v>0</v>
      </c>
      <c r="K17" s="126">
        <v>0</v>
      </c>
      <c r="L17" s="127">
        <v>0</v>
      </c>
      <c r="M17" s="125">
        <v>0</v>
      </c>
      <c r="N17" s="126">
        <v>0</v>
      </c>
      <c r="O17" s="127">
        <v>0</v>
      </c>
      <c r="P17" s="125">
        <v>0</v>
      </c>
      <c r="Q17" s="126">
        <v>0</v>
      </c>
      <c r="R17" s="127">
        <v>0</v>
      </c>
      <c r="S17" s="125">
        <v>0</v>
      </c>
      <c r="T17" s="126">
        <v>0</v>
      </c>
      <c r="U17" s="127">
        <v>0</v>
      </c>
      <c r="V17" s="46"/>
      <c r="W17" s="46"/>
      <c r="X17" s="46"/>
      <c r="Y17" s="46"/>
      <c r="Z17" s="46"/>
      <c r="AA17" s="46"/>
      <c r="AB17" s="46"/>
      <c r="AC17" s="46"/>
      <c r="AD17" s="46"/>
      <c r="AE17" s="46"/>
    </row>
    <row r="18" spans="1:31" s="1" customFormat="1" ht="18" customHeight="1" x14ac:dyDescent="0.3">
      <c r="A18" s="15"/>
      <c r="B18" s="35" t="s">
        <v>7</v>
      </c>
      <c r="C18" s="16"/>
      <c r="D18" s="125">
        <v>32.789314034235439</v>
      </c>
      <c r="E18" s="126">
        <v>51.116453999999997</v>
      </c>
      <c r="F18" s="127">
        <v>18.327139965764559</v>
      </c>
      <c r="G18" s="125">
        <v>0</v>
      </c>
      <c r="H18" s="126">
        <v>0</v>
      </c>
      <c r="I18" s="127">
        <v>0</v>
      </c>
      <c r="J18" s="125">
        <v>0</v>
      </c>
      <c r="K18" s="126">
        <v>0</v>
      </c>
      <c r="L18" s="127">
        <v>0</v>
      </c>
      <c r="M18" s="125">
        <v>0</v>
      </c>
      <c r="N18" s="126">
        <v>0</v>
      </c>
      <c r="O18" s="127">
        <v>0</v>
      </c>
      <c r="P18" s="125">
        <v>0</v>
      </c>
      <c r="Q18" s="126">
        <v>0</v>
      </c>
      <c r="R18" s="127">
        <v>0</v>
      </c>
      <c r="S18" s="125">
        <v>32.789314034235439</v>
      </c>
      <c r="T18" s="126">
        <v>51.116453999999997</v>
      </c>
      <c r="U18" s="127">
        <v>18.327139965764559</v>
      </c>
      <c r="V18" s="46"/>
      <c r="W18" s="46"/>
      <c r="X18" s="46"/>
      <c r="Y18" s="46"/>
      <c r="Z18" s="46"/>
      <c r="AA18" s="46"/>
      <c r="AB18" s="46"/>
      <c r="AC18" s="46"/>
      <c r="AD18" s="46"/>
      <c r="AE18" s="46"/>
    </row>
    <row r="19" spans="1:31" s="1" customFormat="1" ht="18" customHeight="1" x14ac:dyDescent="0.3">
      <c r="A19" s="15"/>
      <c r="B19" s="35" t="s">
        <v>8</v>
      </c>
      <c r="C19" s="16"/>
      <c r="D19" s="125">
        <v>0</v>
      </c>
      <c r="E19" s="126">
        <v>0</v>
      </c>
      <c r="F19" s="127">
        <v>0</v>
      </c>
      <c r="G19" s="125">
        <v>0</v>
      </c>
      <c r="H19" s="126">
        <v>0</v>
      </c>
      <c r="I19" s="127">
        <v>0</v>
      </c>
      <c r="J19" s="125">
        <v>0</v>
      </c>
      <c r="K19" s="126">
        <v>0</v>
      </c>
      <c r="L19" s="127">
        <v>0</v>
      </c>
      <c r="M19" s="125">
        <v>0</v>
      </c>
      <c r="N19" s="126">
        <v>0</v>
      </c>
      <c r="O19" s="127">
        <v>0</v>
      </c>
      <c r="P19" s="125">
        <v>0</v>
      </c>
      <c r="Q19" s="126">
        <v>0</v>
      </c>
      <c r="R19" s="127">
        <v>0</v>
      </c>
      <c r="S19" s="125">
        <v>0</v>
      </c>
      <c r="T19" s="126">
        <v>0</v>
      </c>
      <c r="U19" s="127">
        <v>0</v>
      </c>
      <c r="V19" s="46"/>
      <c r="W19" s="46"/>
      <c r="X19" s="46"/>
      <c r="Y19" s="46"/>
      <c r="Z19" s="46"/>
      <c r="AA19" s="46"/>
      <c r="AB19" s="46"/>
      <c r="AC19" s="46"/>
      <c r="AD19" s="46"/>
      <c r="AE19" s="46"/>
    </row>
    <row r="20" spans="1:31" s="49" customFormat="1" ht="18" customHeight="1" x14ac:dyDescent="0.3">
      <c r="A20" s="47"/>
      <c r="B20" s="16"/>
      <c r="C20" s="48"/>
      <c r="D20" s="136">
        <f>SUM(D13:D19)</f>
        <v>83.777452998388355</v>
      </c>
      <c r="E20" s="137">
        <f>SUM(E13:E19)</f>
        <v>102.711454</v>
      </c>
      <c r="F20" s="138">
        <f t="shared" ref="F20" si="0">E20-D20</f>
        <v>18.934001001611648</v>
      </c>
      <c r="G20" s="136">
        <f>SUM(G13:G19)</f>
        <v>8.9979068760269847</v>
      </c>
      <c r="H20" s="137">
        <f>SUM(H13:H19)</f>
        <v>9.1050000000000004</v>
      </c>
      <c r="I20" s="138">
        <f t="shared" ref="I20" si="1">H20-G20</f>
        <v>0.10709312397301574</v>
      </c>
      <c r="J20" s="136">
        <f>SUM(J13:J19)</f>
        <v>0</v>
      </c>
      <c r="K20" s="137">
        <f>SUM(K13:K19)</f>
        <v>0</v>
      </c>
      <c r="L20" s="138">
        <f t="shared" ref="L20" si="2">K20-J20</f>
        <v>0</v>
      </c>
      <c r="M20" s="136">
        <f>SUM(M13:M19)</f>
        <v>0</v>
      </c>
      <c r="N20" s="137">
        <f>SUM(N13:N19)</f>
        <v>0</v>
      </c>
      <c r="O20" s="138">
        <f t="shared" ref="O20" si="3">N20-M20</f>
        <v>0</v>
      </c>
      <c r="P20" s="136">
        <f>SUM(P13:P19)</f>
        <v>30.06691398947093</v>
      </c>
      <c r="Q20" s="137">
        <f>SUM(Q13:Q19)</f>
        <v>37.936347949999998</v>
      </c>
      <c r="R20" s="138">
        <f t="shared" ref="R20" si="4">Q20-P20</f>
        <v>7.8694339605290686</v>
      </c>
      <c r="S20" s="136">
        <f>SUM(S13:S19)</f>
        <v>122.84227386388628</v>
      </c>
      <c r="T20" s="137">
        <f>SUM(T13:T19)</f>
        <v>149.75280194999999</v>
      </c>
      <c r="U20" s="138">
        <f t="shared" ref="U20" si="5">T20-S20</f>
        <v>26.910528086113715</v>
      </c>
      <c r="V20" s="49">
        <f>SUM(D20:U20)</f>
        <v>599.01120779999985</v>
      </c>
    </row>
    <row r="21" spans="1:31" s="49" customFormat="1" ht="15" customHeight="1" x14ac:dyDescent="0.3">
      <c r="A21" s="47"/>
      <c r="B21" s="16"/>
      <c r="C21" s="48"/>
      <c r="D21" s="47"/>
      <c r="E21" s="50"/>
      <c r="F21" s="51"/>
      <c r="G21" s="47"/>
      <c r="H21" s="50"/>
      <c r="I21" s="51"/>
      <c r="J21" s="47"/>
      <c r="K21" s="50"/>
      <c r="L21" s="51"/>
      <c r="M21" s="47"/>
      <c r="N21" s="50"/>
      <c r="O21" s="51"/>
      <c r="P21" s="47"/>
      <c r="Q21" s="50"/>
      <c r="R21" s="51"/>
      <c r="S21" s="47"/>
      <c r="T21" s="50"/>
      <c r="U21" s="51"/>
    </row>
    <row r="22" spans="1:31" s="49" customFormat="1" ht="18" customHeight="1" x14ac:dyDescent="0.3">
      <c r="A22" s="47"/>
      <c r="B22" s="23" t="s">
        <v>11</v>
      </c>
      <c r="C22" s="48"/>
      <c r="D22" s="47"/>
      <c r="E22" s="50"/>
      <c r="F22" s="51"/>
      <c r="G22" s="47"/>
      <c r="H22" s="50"/>
      <c r="I22" s="51"/>
      <c r="J22" s="47"/>
      <c r="K22" s="50"/>
      <c r="L22" s="51"/>
      <c r="M22" s="47"/>
      <c r="N22" s="50"/>
      <c r="O22" s="51"/>
      <c r="P22" s="47"/>
      <c r="Q22" s="50"/>
      <c r="R22" s="51"/>
      <c r="S22" s="47"/>
      <c r="T22" s="50"/>
      <c r="U22" s="51"/>
    </row>
    <row r="23" spans="1:31" s="49" customFormat="1" ht="18" customHeight="1" x14ac:dyDescent="0.3">
      <c r="A23" s="47"/>
      <c r="B23" s="35" t="s">
        <v>12</v>
      </c>
      <c r="C23" s="48"/>
      <c r="D23" s="125">
        <v>62.99951134517957</v>
      </c>
      <c r="E23" s="126">
        <v>76.223783370000007</v>
      </c>
      <c r="F23" s="127">
        <v>13.224272024820436</v>
      </c>
      <c r="G23" s="125">
        <v>67.966061160769371</v>
      </c>
      <c r="H23" s="126">
        <v>64.488388259999994</v>
      </c>
      <c r="I23" s="127">
        <v>-3.4776729007693774</v>
      </c>
      <c r="J23" s="125">
        <v>0</v>
      </c>
      <c r="K23" s="126">
        <v>0</v>
      </c>
      <c r="L23" s="127">
        <v>0</v>
      </c>
      <c r="M23" s="125">
        <v>0</v>
      </c>
      <c r="N23" s="126">
        <v>0</v>
      </c>
      <c r="O23" s="127">
        <v>0</v>
      </c>
      <c r="P23" s="125">
        <v>0</v>
      </c>
      <c r="Q23" s="126">
        <v>0</v>
      </c>
      <c r="R23" s="127">
        <v>0</v>
      </c>
      <c r="S23" s="125">
        <v>130.96557250594896</v>
      </c>
      <c r="T23" s="126">
        <v>140.71217163</v>
      </c>
      <c r="U23" s="127">
        <v>9.7465991240510448</v>
      </c>
    </row>
    <row r="24" spans="1:31" s="49" customFormat="1" ht="18" customHeight="1" x14ac:dyDescent="0.3">
      <c r="A24" s="47"/>
      <c r="B24" s="35" t="s">
        <v>67</v>
      </c>
      <c r="C24" s="48"/>
      <c r="D24" s="125">
        <v>0</v>
      </c>
      <c r="E24" s="126">
        <v>0</v>
      </c>
      <c r="F24" s="127">
        <v>0</v>
      </c>
      <c r="G24" s="125">
        <v>0</v>
      </c>
      <c r="H24" s="126">
        <v>0</v>
      </c>
      <c r="I24" s="127">
        <v>0</v>
      </c>
      <c r="J24" s="125">
        <v>0</v>
      </c>
      <c r="K24" s="126">
        <v>0</v>
      </c>
      <c r="L24" s="127">
        <v>0</v>
      </c>
      <c r="M24" s="125">
        <v>0</v>
      </c>
      <c r="N24" s="126">
        <v>0</v>
      </c>
      <c r="O24" s="127">
        <v>0</v>
      </c>
      <c r="P24" s="125">
        <v>0</v>
      </c>
      <c r="Q24" s="126">
        <v>0</v>
      </c>
      <c r="R24" s="127">
        <v>0</v>
      </c>
      <c r="S24" s="125">
        <v>0</v>
      </c>
      <c r="T24" s="126">
        <v>0</v>
      </c>
      <c r="U24" s="127">
        <v>0</v>
      </c>
    </row>
    <row r="25" spans="1:31" s="49" customFormat="1" ht="18" customHeight="1" x14ac:dyDescent="0.3">
      <c r="A25" s="47"/>
      <c r="B25" s="35" t="s">
        <v>14</v>
      </c>
      <c r="C25" s="48"/>
      <c r="D25" s="125">
        <v>0</v>
      </c>
      <c r="E25" s="126">
        <v>0</v>
      </c>
      <c r="F25" s="127">
        <v>0</v>
      </c>
      <c r="G25" s="125">
        <v>0</v>
      </c>
      <c r="H25" s="126">
        <v>0</v>
      </c>
      <c r="I25" s="127">
        <v>0</v>
      </c>
      <c r="J25" s="125">
        <v>0</v>
      </c>
      <c r="K25" s="126">
        <v>0</v>
      </c>
      <c r="L25" s="127">
        <v>0</v>
      </c>
      <c r="M25" s="125">
        <v>0</v>
      </c>
      <c r="N25" s="126">
        <v>0</v>
      </c>
      <c r="O25" s="127">
        <v>0</v>
      </c>
      <c r="P25" s="125">
        <v>0</v>
      </c>
      <c r="Q25" s="126">
        <v>0</v>
      </c>
      <c r="R25" s="127">
        <v>0</v>
      </c>
      <c r="S25" s="125">
        <v>0</v>
      </c>
      <c r="T25" s="126">
        <v>0</v>
      </c>
      <c r="U25" s="127">
        <v>0</v>
      </c>
    </row>
    <row r="26" spans="1:31" s="49" customFormat="1" ht="18" customHeight="1" x14ac:dyDescent="0.3">
      <c r="A26" s="47"/>
      <c r="B26" s="16"/>
      <c r="C26" s="48"/>
      <c r="D26" s="136">
        <f>SUM(D23:D25)</f>
        <v>62.99951134517957</v>
      </c>
      <c r="E26" s="137">
        <f>SUM(E23:E25)</f>
        <v>76.223783370000007</v>
      </c>
      <c r="F26" s="138">
        <f t="shared" ref="F26" si="6">E26-D26</f>
        <v>13.224272024820436</v>
      </c>
      <c r="G26" s="136">
        <f>SUM(G23:G25)</f>
        <v>67.966061160769371</v>
      </c>
      <c r="H26" s="137">
        <f>SUM(H23:H25)</f>
        <v>64.488388259999994</v>
      </c>
      <c r="I26" s="138">
        <f t="shared" ref="I26" si="7">H26-G26</f>
        <v>-3.4776729007693774</v>
      </c>
      <c r="J26" s="136">
        <f>SUM(J23:J25)</f>
        <v>0</v>
      </c>
      <c r="K26" s="137">
        <f>SUM(K23:K25)</f>
        <v>0</v>
      </c>
      <c r="L26" s="138">
        <f t="shared" ref="L26" si="8">K26-J26</f>
        <v>0</v>
      </c>
      <c r="M26" s="136">
        <f>SUM(M23:M25)</f>
        <v>0</v>
      </c>
      <c r="N26" s="137">
        <f>SUM(N23:N25)</f>
        <v>0</v>
      </c>
      <c r="O26" s="138">
        <f t="shared" ref="O26" si="9">N26-M26</f>
        <v>0</v>
      </c>
      <c r="P26" s="136">
        <f>SUM(P23:P25)</f>
        <v>0</v>
      </c>
      <c r="Q26" s="137">
        <f>SUM(Q23:Q25)</f>
        <v>0</v>
      </c>
      <c r="R26" s="138">
        <f t="shared" ref="R26" si="10">Q26-P26</f>
        <v>0</v>
      </c>
      <c r="S26" s="136">
        <f>SUM(S23:S25)</f>
        <v>130.96557250594896</v>
      </c>
      <c r="T26" s="137">
        <f>SUM(T23:T25)</f>
        <v>140.71217163</v>
      </c>
      <c r="U26" s="138">
        <f t="shared" ref="U26" si="11">T26-S26</f>
        <v>9.7465991240510448</v>
      </c>
      <c r="V26" s="49">
        <f>SUM(D26:U26)</f>
        <v>562.84868652</v>
      </c>
    </row>
    <row r="27" spans="1:31" s="49" customFormat="1" ht="15" customHeight="1" x14ac:dyDescent="0.3">
      <c r="A27" s="47"/>
      <c r="B27" s="16"/>
      <c r="C27" s="48"/>
      <c r="D27" s="52"/>
      <c r="E27" s="53"/>
      <c r="F27" s="45"/>
      <c r="G27" s="52"/>
      <c r="H27" s="53"/>
      <c r="I27" s="45"/>
      <c r="J27" s="52"/>
      <c r="K27" s="53"/>
      <c r="L27" s="45"/>
      <c r="M27" s="52"/>
      <c r="N27" s="53"/>
      <c r="O27" s="45"/>
      <c r="P27" s="52"/>
      <c r="Q27" s="53"/>
      <c r="R27" s="45"/>
      <c r="S27" s="52"/>
      <c r="T27" s="53"/>
      <c r="U27" s="45"/>
    </row>
    <row r="28" spans="1:31" s="49" customFormat="1" ht="18" customHeight="1" x14ac:dyDescent="0.3">
      <c r="A28" s="47"/>
      <c r="B28" s="23" t="s">
        <v>15</v>
      </c>
      <c r="C28" s="48"/>
      <c r="D28" s="52"/>
      <c r="E28" s="53"/>
      <c r="F28" s="45"/>
      <c r="G28" s="52"/>
      <c r="H28" s="53"/>
      <c r="I28" s="45"/>
      <c r="J28" s="52"/>
      <c r="K28" s="53"/>
      <c r="L28" s="45"/>
      <c r="M28" s="52"/>
      <c r="N28" s="53"/>
      <c r="O28" s="45"/>
      <c r="P28" s="52"/>
      <c r="Q28" s="53"/>
      <c r="R28" s="45"/>
      <c r="S28" s="52"/>
      <c r="T28" s="53"/>
      <c r="U28" s="45"/>
    </row>
    <row r="29" spans="1:31" s="49" customFormat="1" ht="18" customHeight="1" x14ac:dyDescent="0.3">
      <c r="A29" s="47"/>
      <c r="B29" s="36" t="s">
        <v>18</v>
      </c>
      <c r="C29" s="48"/>
      <c r="D29" s="47"/>
      <c r="E29" s="50"/>
      <c r="F29" s="51"/>
      <c r="G29" s="47"/>
      <c r="H29" s="50"/>
      <c r="I29" s="51"/>
      <c r="J29" s="47"/>
      <c r="K29" s="50"/>
      <c r="L29" s="51"/>
      <c r="M29" s="47"/>
      <c r="N29" s="50"/>
      <c r="O29" s="51"/>
      <c r="P29" s="47"/>
      <c r="Q29" s="50"/>
      <c r="R29" s="51"/>
      <c r="S29" s="47"/>
      <c r="T29" s="50"/>
      <c r="U29" s="51"/>
    </row>
    <row r="30" spans="1:31" s="49" customFormat="1" ht="18" customHeight="1" x14ac:dyDescent="0.3">
      <c r="A30" s="47"/>
      <c r="B30" s="25" t="s">
        <v>16</v>
      </c>
      <c r="C30" s="48"/>
      <c r="D30" s="128">
        <v>37.625</v>
      </c>
      <c r="E30" s="129">
        <v>32.992031189999999</v>
      </c>
      <c r="F30" s="127">
        <v>-4.6329688100000013</v>
      </c>
      <c r="G30" s="128">
        <v>0</v>
      </c>
      <c r="H30" s="129">
        <v>0</v>
      </c>
      <c r="I30" s="127">
        <v>0</v>
      </c>
      <c r="J30" s="128">
        <v>0</v>
      </c>
      <c r="K30" s="129">
        <v>0</v>
      </c>
      <c r="L30" s="127">
        <v>0</v>
      </c>
      <c r="M30" s="128">
        <v>0</v>
      </c>
      <c r="N30" s="129">
        <v>0</v>
      </c>
      <c r="O30" s="127">
        <v>0</v>
      </c>
      <c r="P30" s="128">
        <v>0</v>
      </c>
      <c r="Q30" s="129">
        <v>0</v>
      </c>
      <c r="R30" s="127">
        <v>0</v>
      </c>
      <c r="S30" s="128">
        <v>37.625</v>
      </c>
      <c r="T30" s="129">
        <v>32.992031189999999</v>
      </c>
      <c r="U30" s="127">
        <v>-4.6329688100000013</v>
      </c>
    </row>
    <row r="31" spans="1:31" s="57" customFormat="1" ht="18" customHeight="1" x14ac:dyDescent="0.3">
      <c r="A31" s="55"/>
      <c r="B31" s="37" t="s">
        <v>19</v>
      </c>
      <c r="C31" s="56"/>
      <c r="D31" s="130">
        <v>37.625</v>
      </c>
      <c r="E31" s="131">
        <v>32.992031189999999</v>
      </c>
      <c r="F31" s="132">
        <v>-4.6329688100000013</v>
      </c>
      <c r="G31" s="130">
        <v>0</v>
      </c>
      <c r="H31" s="131">
        <v>0</v>
      </c>
      <c r="I31" s="132">
        <v>0</v>
      </c>
      <c r="J31" s="130">
        <v>0</v>
      </c>
      <c r="K31" s="131">
        <v>0</v>
      </c>
      <c r="L31" s="132">
        <v>0</v>
      </c>
      <c r="M31" s="130">
        <v>0</v>
      </c>
      <c r="N31" s="131">
        <v>0</v>
      </c>
      <c r="O31" s="132">
        <v>0</v>
      </c>
      <c r="P31" s="130">
        <v>0</v>
      </c>
      <c r="Q31" s="131">
        <v>0</v>
      </c>
      <c r="R31" s="132">
        <v>0</v>
      </c>
      <c r="S31" s="130">
        <v>37.625</v>
      </c>
      <c r="T31" s="131">
        <v>32.992031189999999</v>
      </c>
      <c r="U31" s="132">
        <v>-4.6329688100000013</v>
      </c>
    </row>
    <row r="32" spans="1:31" s="57" customFormat="1" ht="18" customHeight="1" x14ac:dyDescent="0.3">
      <c r="A32" s="55"/>
      <c r="B32" s="37" t="s">
        <v>20</v>
      </c>
      <c r="C32" s="56"/>
      <c r="D32" s="130">
        <v>0</v>
      </c>
      <c r="E32" s="131">
        <v>0</v>
      </c>
      <c r="F32" s="132">
        <v>0</v>
      </c>
      <c r="G32" s="130">
        <v>0</v>
      </c>
      <c r="H32" s="131">
        <v>0</v>
      </c>
      <c r="I32" s="132">
        <v>0</v>
      </c>
      <c r="J32" s="130">
        <v>0</v>
      </c>
      <c r="K32" s="131">
        <v>0</v>
      </c>
      <c r="L32" s="132">
        <v>0</v>
      </c>
      <c r="M32" s="130">
        <v>0</v>
      </c>
      <c r="N32" s="131">
        <v>0</v>
      </c>
      <c r="O32" s="132">
        <v>0</v>
      </c>
      <c r="P32" s="130">
        <v>0</v>
      </c>
      <c r="Q32" s="131">
        <v>0</v>
      </c>
      <c r="R32" s="132">
        <v>0</v>
      </c>
      <c r="S32" s="130">
        <v>0</v>
      </c>
      <c r="T32" s="131">
        <v>0</v>
      </c>
      <c r="U32" s="132">
        <v>0</v>
      </c>
    </row>
    <row r="33" spans="1:21" s="57" customFormat="1" ht="18" customHeight="1" x14ac:dyDescent="0.3">
      <c r="A33" s="55"/>
      <c r="B33" s="37" t="s">
        <v>21</v>
      </c>
      <c r="C33" s="56"/>
      <c r="D33" s="130">
        <v>0</v>
      </c>
      <c r="E33" s="131">
        <v>0</v>
      </c>
      <c r="F33" s="132">
        <v>0</v>
      </c>
      <c r="G33" s="130">
        <v>0</v>
      </c>
      <c r="H33" s="131">
        <v>0</v>
      </c>
      <c r="I33" s="132">
        <v>0</v>
      </c>
      <c r="J33" s="130">
        <v>0</v>
      </c>
      <c r="K33" s="131">
        <v>0</v>
      </c>
      <c r="L33" s="132">
        <v>0</v>
      </c>
      <c r="M33" s="130">
        <v>0</v>
      </c>
      <c r="N33" s="131">
        <v>0</v>
      </c>
      <c r="O33" s="132">
        <v>0</v>
      </c>
      <c r="P33" s="130">
        <v>0</v>
      </c>
      <c r="Q33" s="131">
        <v>0</v>
      </c>
      <c r="R33" s="132">
        <v>0</v>
      </c>
      <c r="S33" s="130">
        <v>0</v>
      </c>
      <c r="T33" s="131">
        <v>0</v>
      </c>
      <c r="U33" s="132">
        <v>0</v>
      </c>
    </row>
    <row r="34" spans="1:21" s="57" customFormat="1" ht="18" customHeight="1" x14ac:dyDescent="0.3">
      <c r="A34" s="55"/>
      <c r="B34" s="37" t="s">
        <v>22</v>
      </c>
      <c r="C34" s="56"/>
      <c r="D34" s="130">
        <v>0</v>
      </c>
      <c r="E34" s="131">
        <v>0</v>
      </c>
      <c r="F34" s="132">
        <v>0</v>
      </c>
      <c r="G34" s="130">
        <v>0</v>
      </c>
      <c r="H34" s="131">
        <v>0</v>
      </c>
      <c r="I34" s="132">
        <v>0</v>
      </c>
      <c r="J34" s="130">
        <v>0</v>
      </c>
      <c r="K34" s="131">
        <v>0</v>
      </c>
      <c r="L34" s="132">
        <v>0</v>
      </c>
      <c r="M34" s="130">
        <v>0</v>
      </c>
      <c r="N34" s="131">
        <v>0</v>
      </c>
      <c r="O34" s="132">
        <v>0</v>
      </c>
      <c r="P34" s="130">
        <v>0</v>
      </c>
      <c r="Q34" s="131">
        <v>0</v>
      </c>
      <c r="R34" s="132">
        <v>0</v>
      </c>
      <c r="S34" s="130">
        <v>0</v>
      </c>
      <c r="T34" s="131">
        <v>0</v>
      </c>
      <c r="U34" s="132">
        <v>0</v>
      </c>
    </row>
    <row r="35" spans="1:21" s="57" customFormat="1" ht="18" customHeight="1" x14ac:dyDescent="0.3">
      <c r="A35" s="55"/>
      <c r="B35" s="37" t="s">
        <v>23</v>
      </c>
      <c r="C35" s="56"/>
      <c r="D35" s="130">
        <v>0</v>
      </c>
      <c r="E35" s="131">
        <v>0</v>
      </c>
      <c r="F35" s="132">
        <v>0</v>
      </c>
      <c r="G35" s="130">
        <v>0</v>
      </c>
      <c r="H35" s="131">
        <v>0</v>
      </c>
      <c r="I35" s="132">
        <v>0</v>
      </c>
      <c r="J35" s="130">
        <v>0</v>
      </c>
      <c r="K35" s="131">
        <v>0</v>
      </c>
      <c r="L35" s="132">
        <v>0</v>
      </c>
      <c r="M35" s="130">
        <v>0</v>
      </c>
      <c r="N35" s="131">
        <v>0</v>
      </c>
      <c r="O35" s="132">
        <v>0</v>
      </c>
      <c r="P35" s="130">
        <v>0</v>
      </c>
      <c r="Q35" s="131">
        <v>0</v>
      </c>
      <c r="R35" s="132">
        <v>0</v>
      </c>
      <c r="S35" s="130">
        <v>0</v>
      </c>
      <c r="T35" s="131">
        <v>0</v>
      </c>
      <c r="U35" s="132">
        <v>0</v>
      </c>
    </row>
    <row r="36" spans="1:21" s="49" customFormat="1" ht="18" customHeight="1" x14ac:dyDescent="0.3">
      <c r="A36" s="47"/>
      <c r="B36" s="36" t="s">
        <v>68</v>
      </c>
      <c r="C36" s="48"/>
      <c r="D36" s="128">
        <v>2.3026428011111335</v>
      </c>
      <c r="E36" s="129">
        <v>2.233563519999997</v>
      </c>
      <c r="F36" s="127">
        <v>-6.9079281111136481E-2</v>
      </c>
      <c r="G36" s="128">
        <v>0.5756607002777816</v>
      </c>
      <c r="H36" s="129">
        <v>0.57566068999999942</v>
      </c>
      <c r="I36" s="127">
        <v>-1.0277782624967813E-8</v>
      </c>
      <c r="J36" s="128">
        <v>0</v>
      </c>
      <c r="K36" s="129">
        <v>0</v>
      </c>
      <c r="L36" s="127">
        <v>0</v>
      </c>
      <c r="M36" s="128">
        <v>0</v>
      </c>
      <c r="N36" s="129">
        <v>0</v>
      </c>
      <c r="O36" s="127">
        <v>0</v>
      </c>
      <c r="P36" s="128">
        <v>0</v>
      </c>
      <c r="Q36" s="129">
        <v>0</v>
      </c>
      <c r="R36" s="127">
        <v>0</v>
      </c>
      <c r="S36" s="128">
        <v>2.8783035013889133</v>
      </c>
      <c r="T36" s="129">
        <v>2.8092242099999964</v>
      </c>
      <c r="U36" s="127">
        <v>-6.9079291388915109E-2</v>
      </c>
    </row>
    <row r="37" spans="1:21" s="57" customFormat="1" ht="18" customHeight="1" x14ac:dyDescent="0.3">
      <c r="A37" s="55"/>
      <c r="B37" s="37" t="s">
        <v>17</v>
      </c>
      <c r="C37" s="56"/>
      <c r="D37" s="153">
        <v>0</v>
      </c>
      <c r="E37" s="154">
        <v>0</v>
      </c>
      <c r="F37" s="132">
        <v>0</v>
      </c>
      <c r="G37" s="153">
        <v>0</v>
      </c>
      <c r="H37" s="154">
        <v>0</v>
      </c>
      <c r="I37" s="132">
        <v>0</v>
      </c>
      <c r="J37" s="153">
        <v>0</v>
      </c>
      <c r="K37" s="154">
        <v>0</v>
      </c>
      <c r="L37" s="132">
        <v>0</v>
      </c>
      <c r="M37" s="153">
        <v>0</v>
      </c>
      <c r="N37" s="154">
        <v>0</v>
      </c>
      <c r="O37" s="132">
        <v>0</v>
      </c>
      <c r="P37" s="153">
        <v>0</v>
      </c>
      <c r="Q37" s="154">
        <v>0</v>
      </c>
      <c r="R37" s="132">
        <v>0</v>
      </c>
      <c r="S37" s="153">
        <v>0</v>
      </c>
      <c r="T37" s="154">
        <v>0</v>
      </c>
      <c r="U37" s="132">
        <v>0</v>
      </c>
    </row>
    <row r="38" spans="1:21" s="57" customFormat="1" ht="18" customHeight="1" x14ac:dyDescent="0.3">
      <c r="A38" s="55"/>
      <c r="B38" s="37" t="s">
        <v>25</v>
      </c>
      <c r="C38" s="56"/>
      <c r="D38" s="153">
        <v>24.899832</v>
      </c>
      <c r="E38" s="154">
        <v>20.686908579999997</v>
      </c>
      <c r="F38" s="132">
        <v>-4.2129234200000027</v>
      </c>
      <c r="G38" s="153">
        <v>6.2249579999999991</v>
      </c>
      <c r="H38" s="154">
        <v>5.1717271399999998</v>
      </c>
      <c r="I38" s="132">
        <v>-1.0532308599999993</v>
      </c>
      <c r="J38" s="153">
        <v>0</v>
      </c>
      <c r="K38" s="154">
        <v>0</v>
      </c>
      <c r="L38" s="132">
        <v>0</v>
      </c>
      <c r="M38" s="153">
        <v>0</v>
      </c>
      <c r="N38" s="154">
        <v>0</v>
      </c>
      <c r="O38" s="132">
        <v>0</v>
      </c>
      <c r="P38" s="153">
        <v>0</v>
      </c>
      <c r="Q38" s="154">
        <v>0</v>
      </c>
      <c r="R38" s="132">
        <v>0</v>
      </c>
      <c r="S38" s="153">
        <v>31.124789999999997</v>
      </c>
      <c r="T38" s="154">
        <v>25.858635719999995</v>
      </c>
      <c r="U38" s="132">
        <v>-5.2661542800000021</v>
      </c>
    </row>
    <row r="39" spans="1:21" s="57" customFormat="1" ht="18" customHeight="1" x14ac:dyDescent="0.3">
      <c r="A39" s="55"/>
      <c r="B39" s="37" t="s">
        <v>26</v>
      </c>
      <c r="C39" s="56"/>
      <c r="D39" s="153">
        <v>18.833282361111134</v>
      </c>
      <c r="E39" s="154">
        <v>11.333333339999999</v>
      </c>
      <c r="F39" s="132">
        <v>-7.499949021111135</v>
      </c>
      <c r="G39" s="153">
        <v>4.7083205902777827</v>
      </c>
      <c r="H39" s="154">
        <v>2.8333333299999999</v>
      </c>
      <c r="I39" s="132">
        <v>-1.8749872602777828</v>
      </c>
      <c r="J39" s="153">
        <v>0</v>
      </c>
      <c r="K39" s="154">
        <v>0</v>
      </c>
      <c r="L39" s="132">
        <v>0</v>
      </c>
      <c r="M39" s="153">
        <v>0</v>
      </c>
      <c r="N39" s="154">
        <v>0</v>
      </c>
      <c r="O39" s="132">
        <v>0</v>
      </c>
      <c r="P39" s="153">
        <v>0</v>
      </c>
      <c r="Q39" s="154">
        <v>0</v>
      </c>
      <c r="R39" s="132">
        <v>0</v>
      </c>
      <c r="S39" s="153">
        <v>23.541602951388917</v>
      </c>
      <c r="T39" s="154">
        <v>14.16666667</v>
      </c>
      <c r="U39" s="132">
        <v>-9.3749362813889174</v>
      </c>
    </row>
    <row r="40" spans="1:21" s="57" customFormat="1" ht="18" customHeight="1" x14ac:dyDescent="0.3">
      <c r="A40" s="55"/>
      <c r="B40" s="37" t="s">
        <v>27</v>
      </c>
      <c r="C40" s="56"/>
      <c r="D40" s="153">
        <v>-41.430471560000001</v>
      </c>
      <c r="E40" s="154">
        <v>-29.7866784</v>
      </c>
      <c r="F40" s="132">
        <v>11.643793160000001</v>
      </c>
      <c r="G40" s="153">
        <v>-10.35761789</v>
      </c>
      <c r="H40" s="154">
        <v>-7.4293997800000007</v>
      </c>
      <c r="I40" s="132">
        <v>2.9282181099999995</v>
      </c>
      <c r="J40" s="153">
        <v>0</v>
      </c>
      <c r="K40" s="154">
        <v>0</v>
      </c>
      <c r="L40" s="132">
        <v>0</v>
      </c>
      <c r="M40" s="153">
        <v>0</v>
      </c>
      <c r="N40" s="154">
        <v>0</v>
      </c>
      <c r="O40" s="132">
        <v>0</v>
      </c>
      <c r="P40" s="153">
        <v>0</v>
      </c>
      <c r="Q40" s="154">
        <v>0</v>
      </c>
      <c r="R40" s="132">
        <v>0</v>
      </c>
      <c r="S40" s="153">
        <v>-51.788089450000001</v>
      </c>
      <c r="T40" s="154">
        <v>-37.216078179999997</v>
      </c>
      <c r="U40" s="132">
        <v>14.572011270000004</v>
      </c>
    </row>
    <row r="41" spans="1:21" s="49" customFormat="1" ht="18" customHeight="1" x14ac:dyDescent="0.3">
      <c r="A41" s="47"/>
      <c r="B41" s="25"/>
      <c r="C41" s="48"/>
      <c r="D41" s="136">
        <f t="shared" ref="D41:U41" si="12">SUM(D30:D30,D36)</f>
        <v>39.927642801111134</v>
      </c>
      <c r="E41" s="137">
        <f t="shared" si="12"/>
        <v>35.225594709999996</v>
      </c>
      <c r="F41" s="138">
        <f t="shared" si="12"/>
        <v>-4.7020480911111378</v>
      </c>
      <c r="G41" s="136">
        <f t="shared" si="12"/>
        <v>0.5756607002777816</v>
      </c>
      <c r="H41" s="137">
        <f t="shared" si="12"/>
        <v>0.57566068999999942</v>
      </c>
      <c r="I41" s="138">
        <f t="shared" si="12"/>
        <v>-1.0277782624967813E-8</v>
      </c>
      <c r="J41" s="136">
        <f t="shared" si="12"/>
        <v>0</v>
      </c>
      <c r="K41" s="137">
        <f t="shared" si="12"/>
        <v>0</v>
      </c>
      <c r="L41" s="138">
        <f t="shared" si="12"/>
        <v>0</v>
      </c>
      <c r="M41" s="136">
        <f t="shared" si="12"/>
        <v>0</v>
      </c>
      <c r="N41" s="137">
        <f t="shared" si="12"/>
        <v>0</v>
      </c>
      <c r="O41" s="138">
        <f t="shared" si="12"/>
        <v>0</v>
      </c>
      <c r="P41" s="136">
        <f t="shared" si="12"/>
        <v>0</v>
      </c>
      <c r="Q41" s="137">
        <f t="shared" si="12"/>
        <v>0</v>
      </c>
      <c r="R41" s="138">
        <f t="shared" si="12"/>
        <v>0</v>
      </c>
      <c r="S41" s="136">
        <f t="shared" si="12"/>
        <v>40.503303501388913</v>
      </c>
      <c r="T41" s="137">
        <f t="shared" si="12"/>
        <v>35.801255399999995</v>
      </c>
      <c r="U41" s="138">
        <f t="shared" si="12"/>
        <v>-4.7020481013889164</v>
      </c>
    </row>
    <row r="42" spans="1:21" s="49" customFormat="1" ht="15" customHeight="1" x14ac:dyDescent="0.3">
      <c r="A42" s="47"/>
      <c r="B42" s="25"/>
      <c r="C42" s="48"/>
      <c r="D42" s="58"/>
      <c r="E42" s="59"/>
      <c r="F42" s="60"/>
      <c r="G42" s="58"/>
      <c r="H42" s="59"/>
      <c r="I42" s="60"/>
      <c r="J42" s="58"/>
      <c r="K42" s="59"/>
      <c r="L42" s="60"/>
      <c r="M42" s="58"/>
      <c r="N42" s="59"/>
      <c r="O42" s="60"/>
      <c r="P42" s="58"/>
      <c r="Q42" s="59"/>
      <c r="R42" s="60"/>
      <c r="S42" s="58"/>
      <c r="T42" s="59"/>
      <c r="U42" s="60"/>
    </row>
    <row r="43" spans="1:21" s="49" customFormat="1" ht="18" customHeight="1" x14ac:dyDescent="0.3">
      <c r="A43" s="47"/>
      <c r="B43" s="23" t="s">
        <v>28</v>
      </c>
      <c r="C43" s="48"/>
      <c r="D43" s="47"/>
      <c r="E43" s="50"/>
      <c r="F43" s="51"/>
      <c r="G43" s="47"/>
      <c r="H43" s="50"/>
      <c r="I43" s="51"/>
      <c r="J43" s="47"/>
      <c r="K43" s="50"/>
      <c r="L43" s="51"/>
      <c r="M43" s="47"/>
      <c r="N43" s="50"/>
      <c r="O43" s="51"/>
      <c r="P43" s="47"/>
      <c r="Q43" s="50"/>
      <c r="R43" s="51"/>
      <c r="S43" s="47"/>
      <c r="T43" s="50"/>
      <c r="U43" s="51"/>
    </row>
    <row r="44" spans="1:21" s="49" customFormat="1" ht="18" customHeight="1" x14ac:dyDescent="0.3">
      <c r="A44" s="47"/>
      <c r="B44" s="35" t="s">
        <v>29</v>
      </c>
      <c r="C44" s="48"/>
      <c r="D44" s="125">
        <v>0</v>
      </c>
      <c r="E44" s="126">
        <v>0</v>
      </c>
      <c r="F44" s="127">
        <v>0</v>
      </c>
      <c r="G44" s="125">
        <v>0</v>
      </c>
      <c r="H44" s="126">
        <v>0</v>
      </c>
      <c r="I44" s="127">
        <v>0</v>
      </c>
      <c r="J44" s="125">
        <v>0</v>
      </c>
      <c r="K44" s="126">
        <v>0</v>
      </c>
      <c r="L44" s="127">
        <v>0</v>
      </c>
      <c r="M44" s="125">
        <v>0</v>
      </c>
      <c r="N44" s="126">
        <v>0</v>
      </c>
      <c r="O44" s="127">
        <v>0</v>
      </c>
      <c r="P44" s="125">
        <v>0</v>
      </c>
      <c r="Q44" s="126">
        <v>0</v>
      </c>
      <c r="R44" s="127">
        <v>0</v>
      </c>
      <c r="S44" s="125">
        <v>0</v>
      </c>
      <c r="T44" s="126">
        <v>0</v>
      </c>
      <c r="U44" s="127">
        <v>0</v>
      </c>
    </row>
    <row r="45" spans="1:21" s="49" customFormat="1" ht="18" customHeight="1" x14ac:dyDescent="0.3">
      <c r="A45" s="47"/>
      <c r="B45" s="35" t="s">
        <v>30</v>
      </c>
      <c r="C45" s="48"/>
      <c r="D45" s="133"/>
      <c r="E45" s="134"/>
      <c r="F45" s="135"/>
      <c r="G45" s="133"/>
      <c r="H45" s="134"/>
      <c r="I45" s="135"/>
      <c r="J45" s="133"/>
      <c r="K45" s="134"/>
      <c r="L45" s="135"/>
      <c r="M45" s="133"/>
      <c r="N45" s="134"/>
      <c r="O45" s="135"/>
      <c r="P45" s="133"/>
      <c r="Q45" s="134"/>
      <c r="R45" s="135"/>
      <c r="S45" s="133"/>
      <c r="T45" s="134"/>
      <c r="U45" s="135"/>
    </row>
    <row r="46" spans="1:21" s="49" customFormat="1" ht="18" customHeight="1" x14ac:dyDescent="0.3">
      <c r="A46" s="47"/>
      <c r="B46" s="25" t="s">
        <v>31</v>
      </c>
      <c r="C46" s="48"/>
      <c r="D46" s="125">
        <v>0</v>
      </c>
      <c r="E46" s="126">
        <v>0</v>
      </c>
      <c r="F46" s="127">
        <v>0</v>
      </c>
      <c r="G46" s="125">
        <v>0</v>
      </c>
      <c r="H46" s="126">
        <v>0</v>
      </c>
      <c r="I46" s="127">
        <v>0</v>
      </c>
      <c r="J46" s="125">
        <v>0</v>
      </c>
      <c r="K46" s="126">
        <v>0</v>
      </c>
      <c r="L46" s="127">
        <v>0</v>
      </c>
      <c r="M46" s="125">
        <v>0</v>
      </c>
      <c r="N46" s="126">
        <v>0</v>
      </c>
      <c r="O46" s="127">
        <v>0</v>
      </c>
      <c r="P46" s="125">
        <v>0</v>
      </c>
      <c r="Q46" s="126">
        <v>0</v>
      </c>
      <c r="R46" s="127">
        <v>0</v>
      </c>
      <c r="S46" s="125">
        <v>0</v>
      </c>
      <c r="T46" s="126">
        <v>0</v>
      </c>
      <c r="U46" s="127">
        <v>0</v>
      </c>
    </row>
    <row r="47" spans="1:21" s="49" customFormat="1" ht="18" customHeight="1" x14ac:dyDescent="0.3">
      <c r="A47" s="47"/>
      <c r="B47" s="25" t="s">
        <v>32</v>
      </c>
      <c r="C47" s="48"/>
      <c r="D47" s="125">
        <v>0</v>
      </c>
      <c r="E47" s="126">
        <v>0</v>
      </c>
      <c r="F47" s="127">
        <v>0</v>
      </c>
      <c r="G47" s="125">
        <v>0</v>
      </c>
      <c r="H47" s="126">
        <v>0</v>
      </c>
      <c r="I47" s="127">
        <v>0</v>
      </c>
      <c r="J47" s="125">
        <v>0</v>
      </c>
      <c r="K47" s="126">
        <v>0</v>
      </c>
      <c r="L47" s="127">
        <v>0</v>
      </c>
      <c r="M47" s="125">
        <v>0</v>
      </c>
      <c r="N47" s="126">
        <v>0</v>
      </c>
      <c r="O47" s="127">
        <v>0</v>
      </c>
      <c r="P47" s="125">
        <v>0</v>
      </c>
      <c r="Q47" s="126">
        <v>0</v>
      </c>
      <c r="R47" s="127">
        <v>0</v>
      </c>
      <c r="S47" s="125">
        <v>0</v>
      </c>
      <c r="T47" s="126">
        <v>0</v>
      </c>
      <c r="U47" s="127">
        <v>0</v>
      </c>
    </row>
    <row r="48" spans="1:21" s="49" customFormat="1" ht="18" customHeight="1" x14ac:dyDescent="0.3">
      <c r="A48" s="47"/>
      <c r="B48" s="25" t="s">
        <v>33</v>
      </c>
      <c r="C48" s="48"/>
      <c r="D48" s="125">
        <v>0</v>
      </c>
      <c r="E48" s="126">
        <v>0</v>
      </c>
      <c r="F48" s="127">
        <v>0</v>
      </c>
      <c r="G48" s="125">
        <v>0</v>
      </c>
      <c r="H48" s="126">
        <v>0</v>
      </c>
      <c r="I48" s="127">
        <v>0</v>
      </c>
      <c r="J48" s="125">
        <v>0</v>
      </c>
      <c r="K48" s="126">
        <v>0</v>
      </c>
      <c r="L48" s="127">
        <v>0</v>
      </c>
      <c r="M48" s="125">
        <v>0</v>
      </c>
      <c r="N48" s="126">
        <v>0</v>
      </c>
      <c r="O48" s="127">
        <v>0</v>
      </c>
      <c r="P48" s="125">
        <v>0</v>
      </c>
      <c r="Q48" s="126">
        <v>0</v>
      </c>
      <c r="R48" s="127">
        <v>0</v>
      </c>
      <c r="S48" s="125">
        <v>0</v>
      </c>
      <c r="T48" s="126">
        <v>0</v>
      </c>
      <c r="U48" s="127">
        <v>0</v>
      </c>
    </row>
    <row r="49" spans="1:21" s="49" customFormat="1" ht="18" customHeight="1" x14ac:dyDescent="0.3">
      <c r="A49" s="47"/>
      <c r="B49" s="25" t="s">
        <v>34</v>
      </c>
      <c r="C49" s="48"/>
      <c r="D49" s="125">
        <v>0</v>
      </c>
      <c r="E49" s="126">
        <v>0</v>
      </c>
      <c r="F49" s="127">
        <v>0</v>
      </c>
      <c r="G49" s="125">
        <v>1.8355630000000001</v>
      </c>
      <c r="H49" s="126">
        <v>1.8355630000000001</v>
      </c>
      <c r="I49" s="127">
        <v>0</v>
      </c>
      <c r="J49" s="125">
        <v>0</v>
      </c>
      <c r="K49" s="126">
        <v>0</v>
      </c>
      <c r="L49" s="127">
        <v>0</v>
      </c>
      <c r="M49" s="125">
        <v>0</v>
      </c>
      <c r="N49" s="126">
        <v>0</v>
      </c>
      <c r="O49" s="127">
        <v>0</v>
      </c>
      <c r="P49" s="125">
        <v>0</v>
      </c>
      <c r="Q49" s="126">
        <v>0</v>
      </c>
      <c r="R49" s="127">
        <v>0</v>
      </c>
      <c r="S49" s="125">
        <v>1.8355630000000001</v>
      </c>
      <c r="T49" s="126">
        <v>1.8355630000000001</v>
      </c>
      <c r="U49" s="127">
        <v>0</v>
      </c>
    </row>
    <row r="50" spans="1:21" s="49" customFormat="1" ht="18" customHeight="1" x14ac:dyDescent="0.3">
      <c r="A50" s="47"/>
      <c r="B50" s="25" t="s">
        <v>35</v>
      </c>
      <c r="C50" s="48"/>
      <c r="D50" s="125">
        <v>0</v>
      </c>
      <c r="E50" s="126">
        <v>0</v>
      </c>
      <c r="F50" s="127">
        <v>0</v>
      </c>
      <c r="G50" s="125">
        <v>9.5069000000000001E-2</v>
      </c>
      <c r="H50" s="126">
        <v>0</v>
      </c>
      <c r="I50" s="127">
        <v>-9.5069000000000001E-2</v>
      </c>
      <c r="J50" s="125">
        <v>0</v>
      </c>
      <c r="K50" s="126">
        <v>0</v>
      </c>
      <c r="L50" s="127">
        <v>0</v>
      </c>
      <c r="M50" s="125">
        <v>0</v>
      </c>
      <c r="N50" s="126">
        <v>0</v>
      </c>
      <c r="O50" s="127">
        <v>0</v>
      </c>
      <c r="P50" s="125">
        <v>0</v>
      </c>
      <c r="Q50" s="126">
        <v>0</v>
      </c>
      <c r="R50" s="127">
        <v>0</v>
      </c>
      <c r="S50" s="125">
        <v>9.5069000000000001E-2</v>
      </c>
      <c r="T50" s="126">
        <v>0</v>
      </c>
      <c r="U50" s="127">
        <v>-9.5069000000000001E-2</v>
      </c>
    </row>
    <row r="51" spans="1:21" s="49" customFormat="1" ht="18" customHeight="1" x14ac:dyDescent="0.3">
      <c r="A51" s="47"/>
      <c r="B51" s="25" t="s">
        <v>36</v>
      </c>
      <c r="C51" s="48"/>
      <c r="D51" s="125">
        <v>0</v>
      </c>
      <c r="E51" s="126">
        <v>0</v>
      </c>
      <c r="F51" s="127">
        <v>0</v>
      </c>
      <c r="G51" s="125">
        <v>0</v>
      </c>
      <c r="H51" s="126">
        <v>0</v>
      </c>
      <c r="I51" s="127">
        <v>0</v>
      </c>
      <c r="J51" s="125">
        <v>0</v>
      </c>
      <c r="K51" s="126">
        <v>0</v>
      </c>
      <c r="L51" s="127">
        <v>0</v>
      </c>
      <c r="M51" s="125">
        <v>0</v>
      </c>
      <c r="N51" s="126">
        <v>0</v>
      </c>
      <c r="O51" s="127">
        <v>0</v>
      </c>
      <c r="P51" s="125">
        <v>0</v>
      </c>
      <c r="Q51" s="126">
        <v>0</v>
      </c>
      <c r="R51" s="127">
        <v>0</v>
      </c>
      <c r="S51" s="125">
        <v>0</v>
      </c>
      <c r="T51" s="126">
        <v>0</v>
      </c>
      <c r="U51" s="127">
        <v>0</v>
      </c>
    </row>
    <row r="52" spans="1:21" s="49" customFormat="1" ht="18" customHeight="1" x14ac:dyDescent="0.3">
      <c r="A52" s="47"/>
      <c r="B52" s="25" t="s">
        <v>37</v>
      </c>
      <c r="C52" s="48"/>
      <c r="D52" s="125">
        <v>0</v>
      </c>
      <c r="E52" s="126">
        <v>0</v>
      </c>
      <c r="F52" s="127">
        <v>0</v>
      </c>
      <c r="G52" s="125">
        <v>3.6565E-2</v>
      </c>
      <c r="H52" s="126">
        <v>0</v>
      </c>
      <c r="I52" s="127">
        <v>-3.6565E-2</v>
      </c>
      <c r="J52" s="125">
        <v>0</v>
      </c>
      <c r="K52" s="126">
        <v>0</v>
      </c>
      <c r="L52" s="127">
        <v>0</v>
      </c>
      <c r="M52" s="125">
        <v>0</v>
      </c>
      <c r="N52" s="126">
        <v>0</v>
      </c>
      <c r="O52" s="127">
        <v>0</v>
      </c>
      <c r="P52" s="125">
        <v>0</v>
      </c>
      <c r="Q52" s="126">
        <v>0</v>
      </c>
      <c r="R52" s="127">
        <v>0</v>
      </c>
      <c r="S52" s="125">
        <v>3.6565E-2</v>
      </c>
      <c r="T52" s="126">
        <v>0</v>
      </c>
      <c r="U52" s="127">
        <v>-3.6565E-2</v>
      </c>
    </row>
    <row r="53" spans="1:21" s="49" customFormat="1" ht="18" customHeight="1" x14ac:dyDescent="0.3">
      <c r="A53" s="47"/>
      <c r="B53" s="25" t="s">
        <v>38</v>
      </c>
      <c r="C53" s="48"/>
      <c r="D53" s="125">
        <v>0</v>
      </c>
      <c r="E53" s="126">
        <v>0</v>
      </c>
      <c r="F53" s="127">
        <v>0</v>
      </c>
      <c r="G53" s="125">
        <v>0</v>
      </c>
      <c r="H53" s="126">
        <v>0</v>
      </c>
      <c r="I53" s="127">
        <v>0</v>
      </c>
      <c r="J53" s="125">
        <v>0</v>
      </c>
      <c r="K53" s="126">
        <v>0</v>
      </c>
      <c r="L53" s="127">
        <v>0</v>
      </c>
      <c r="M53" s="125">
        <v>0</v>
      </c>
      <c r="N53" s="126">
        <v>0</v>
      </c>
      <c r="O53" s="127">
        <v>0</v>
      </c>
      <c r="P53" s="125">
        <v>0</v>
      </c>
      <c r="Q53" s="126">
        <v>0</v>
      </c>
      <c r="R53" s="127">
        <v>0</v>
      </c>
      <c r="S53" s="125">
        <v>0</v>
      </c>
      <c r="T53" s="126">
        <v>0</v>
      </c>
      <c r="U53" s="127">
        <v>0</v>
      </c>
    </row>
    <row r="54" spans="1:21" s="49" customFormat="1" ht="18" customHeight="1" x14ac:dyDescent="0.3">
      <c r="A54" s="47"/>
      <c r="B54" s="35" t="s">
        <v>39</v>
      </c>
      <c r="C54" s="48"/>
      <c r="D54" s="125">
        <v>0</v>
      </c>
      <c r="E54" s="126">
        <v>0</v>
      </c>
      <c r="F54" s="127">
        <v>0</v>
      </c>
      <c r="G54" s="125">
        <v>0</v>
      </c>
      <c r="H54" s="126">
        <v>0</v>
      </c>
      <c r="I54" s="127">
        <v>0</v>
      </c>
      <c r="J54" s="125">
        <v>0</v>
      </c>
      <c r="K54" s="126">
        <v>0</v>
      </c>
      <c r="L54" s="127">
        <v>0</v>
      </c>
      <c r="M54" s="125">
        <v>0</v>
      </c>
      <c r="N54" s="126">
        <v>0</v>
      </c>
      <c r="O54" s="127">
        <v>0</v>
      </c>
      <c r="P54" s="125">
        <v>0</v>
      </c>
      <c r="Q54" s="126">
        <v>0</v>
      </c>
      <c r="R54" s="127">
        <v>0</v>
      </c>
      <c r="S54" s="125">
        <v>0</v>
      </c>
      <c r="T54" s="126">
        <v>0</v>
      </c>
      <c r="U54" s="127">
        <v>0</v>
      </c>
    </row>
    <row r="55" spans="1:21" s="49" customFormat="1" ht="18" customHeight="1" x14ac:dyDescent="0.3">
      <c r="A55" s="47"/>
      <c r="B55" s="54"/>
      <c r="C55" s="48"/>
      <c r="D55" s="136">
        <f>SUM(D44,D46:D54)</f>
        <v>0</v>
      </c>
      <c r="E55" s="137">
        <f>SUM(E44,E46:E54)</f>
        <v>0</v>
      </c>
      <c r="F55" s="138">
        <f t="shared" ref="F55:F67" si="13">E55-D55</f>
        <v>0</v>
      </c>
      <c r="G55" s="136">
        <f>SUM(G44,G46:G54)</f>
        <v>1.9671970000000001</v>
      </c>
      <c r="H55" s="137">
        <f>SUM(H44,H46:H54)</f>
        <v>1.8355630000000001</v>
      </c>
      <c r="I55" s="138">
        <f t="shared" ref="I55" si="14">H55-G55</f>
        <v>-0.13163400000000003</v>
      </c>
      <c r="J55" s="136">
        <f>SUM(J44,J46:J54)</f>
        <v>0</v>
      </c>
      <c r="K55" s="137">
        <f>SUM(K44,K46:K54)</f>
        <v>0</v>
      </c>
      <c r="L55" s="138">
        <f>K55-J55</f>
        <v>0</v>
      </c>
      <c r="M55" s="136">
        <f>SUM(M44,M46:M54)</f>
        <v>0</v>
      </c>
      <c r="N55" s="137">
        <f>SUM(N44,N46:N54)</f>
        <v>0</v>
      </c>
      <c r="O55" s="138">
        <f t="shared" ref="O55" si="15">N55-M55</f>
        <v>0</v>
      </c>
      <c r="P55" s="136">
        <f>SUM(P44,P46:P54)</f>
        <v>0</v>
      </c>
      <c r="Q55" s="137">
        <f>SUM(Q44,Q46:Q54)</f>
        <v>0</v>
      </c>
      <c r="R55" s="138">
        <f t="shared" ref="R55" si="16">Q55-P55</f>
        <v>0</v>
      </c>
      <c r="S55" s="136">
        <f>SUM(S44,S46:S54)</f>
        <v>1.9671970000000001</v>
      </c>
      <c r="T55" s="137">
        <f>SUM(T44,T46:T54)</f>
        <v>1.8355630000000001</v>
      </c>
      <c r="U55" s="138">
        <f t="shared" ref="U55" si="17">T55-S55</f>
        <v>-0.13163400000000003</v>
      </c>
    </row>
    <row r="56" spans="1:21" s="49" customFormat="1" ht="15" customHeight="1" x14ac:dyDescent="0.3">
      <c r="A56" s="47"/>
      <c r="B56" s="54"/>
      <c r="C56" s="48"/>
      <c r="D56" s="139"/>
      <c r="E56" s="140"/>
      <c r="F56" s="141"/>
      <c r="G56" s="139"/>
      <c r="H56" s="140"/>
      <c r="I56" s="141"/>
      <c r="J56" s="139"/>
      <c r="K56" s="140"/>
      <c r="L56" s="141"/>
      <c r="M56" s="139"/>
      <c r="N56" s="140"/>
      <c r="O56" s="141"/>
      <c r="P56" s="139"/>
      <c r="Q56" s="140"/>
      <c r="R56" s="141"/>
      <c r="S56" s="139"/>
      <c r="T56" s="140"/>
      <c r="U56" s="141"/>
    </row>
    <row r="57" spans="1:21" s="49" customFormat="1" ht="18" customHeight="1" x14ac:dyDescent="0.3">
      <c r="A57" s="47"/>
      <c r="B57" s="23" t="s">
        <v>56</v>
      </c>
      <c r="C57" s="48"/>
      <c r="D57" s="136">
        <v>0</v>
      </c>
      <c r="E57" s="137">
        <v>0</v>
      </c>
      <c r="F57" s="138">
        <v>0</v>
      </c>
      <c r="G57" s="136">
        <v>0</v>
      </c>
      <c r="H57" s="137">
        <v>0</v>
      </c>
      <c r="I57" s="138">
        <v>0</v>
      </c>
      <c r="J57" s="136">
        <v>0</v>
      </c>
      <c r="K57" s="137">
        <v>0</v>
      </c>
      <c r="L57" s="138">
        <v>0</v>
      </c>
      <c r="M57" s="136">
        <v>0</v>
      </c>
      <c r="N57" s="137">
        <v>0</v>
      </c>
      <c r="O57" s="138">
        <v>0</v>
      </c>
      <c r="P57" s="136">
        <v>0</v>
      </c>
      <c r="Q57" s="137">
        <v>0</v>
      </c>
      <c r="R57" s="138">
        <v>0</v>
      </c>
      <c r="S57" s="136">
        <v>0</v>
      </c>
      <c r="T57" s="137">
        <v>0</v>
      </c>
      <c r="U57" s="138">
        <v>0</v>
      </c>
    </row>
    <row r="58" spans="1:21" s="49" customFormat="1" ht="15" customHeight="1" x14ac:dyDescent="0.3">
      <c r="A58" s="47"/>
      <c r="B58" s="54"/>
      <c r="C58" s="48"/>
      <c r="D58" s="139"/>
      <c r="E58" s="140"/>
      <c r="F58" s="141"/>
      <c r="G58" s="139"/>
      <c r="H58" s="140"/>
      <c r="I58" s="141"/>
      <c r="J58" s="139"/>
      <c r="K58" s="140"/>
      <c r="L58" s="141"/>
      <c r="M58" s="139"/>
      <c r="N58" s="140"/>
      <c r="O58" s="141"/>
      <c r="P58" s="139"/>
      <c r="Q58" s="140"/>
      <c r="R58" s="141"/>
      <c r="S58" s="139"/>
      <c r="T58" s="140"/>
      <c r="U58" s="141"/>
    </row>
    <row r="59" spans="1:21" s="49" customFormat="1" ht="18" customHeight="1" x14ac:dyDescent="0.3">
      <c r="A59" s="47"/>
      <c r="B59" s="72" t="s">
        <v>40</v>
      </c>
      <c r="C59" s="48"/>
      <c r="D59" s="145">
        <f>SUM(D57,D55,D41,D26,D20)</f>
        <v>186.70460714467907</v>
      </c>
      <c r="E59" s="146">
        <f>SUM(E57,E55,E41,E26,E20)</f>
        <v>214.16083208000001</v>
      </c>
      <c r="F59" s="147">
        <f t="shared" ref="F59" si="18">E59-D59</f>
        <v>27.456224935320932</v>
      </c>
      <c r="G59" s="145">
        <f>SUM(G57,G55,G41,G26,G20)</f>
        <v>79.506825737074138</v>
      </c>
      <c r="H59" s="146">
        <f>SUM(H57,H55,H41,H26,H20)</f>
        <v>76.004611949999997</v>
      </c>
      <c r="I59" s="147">
        <f t="shared" ref="I59" si="19">H59-G59</f>
        <v>-3.5022137870741403</v>
      </c>
      <c r="J59" s="145">
        <f>SUM(J57,J55,J41,J26,J20)</f>
        <v>0</v>
      </c>
      <c r="K59" s="146">
        <f>SUM(K57,K55,K41,K26,K20)</f>
        <v>0</v>
      </c>
      <c r="L59" s="147">
        <f t="shared" ref="L59" si="20">K59-J59</f>
        <v>0</v>
      </c>
      <c r="M59" s="145">
        <f>SUM(M57,M55,M41,M26,M20)</f>
        <v>0</v>
      </c>
      <c r="N59" s="146">
        <f>SUM(N57,N55,N41,N26,N20)</f>
        <v>0</v>
      </c>
      <c r="O59" s="147">
        <f t="shared" ref="O59" si="21">N59-M59</f>
        <v>0</v>
      </c>
      <c r="P59" s="145">
        <f>SUM(P57,P55,P41,P26,P20)</f>
        <v>30.06691398947093</v>
      </c>
      <c r="Q59" s="146">
        <f>SUM(Q57,Q55,Q41,Q26,Q20)</f>
        <v>37.936347949999998</v>
      </c>
      <c r="R59" s="147">
        <f t="shared" ref="R59" si="22">Q59-P59</f>
        <v>7.8694339605290686</v>
      </c>
      <c r="S59" s="145">
        <f>SUM(S57,S55,S41,S26,S20)</f>
        <v>296.27834687122413</v>
      </c>
      <c r="T59" s="146">
        <f>SUM(T57,T55,T41,T26,T20)</f>
        <v>328.10179197999997</v>
      </c>
      <c r="U59" s="147">
        <f t="shared" ref="U59" si="23">T59-S59</f>
        <v>31.823445108775843</v>
      </c>
    </row>
    <row r="60" spans="1:21" s="49" customFormat="1" ht="15" customHeight="1" x14ac:dyDescent="0.3">
      <c r="A60" s="47"/>
      <c r="B60" s="54"/>
      <c r="C60" s="48"/>
      <c r="D60" s="47"/>
      <c r="E60" s="50"/>
      <c r="F60" s="51"/>
      <c r="G60" s="47"/>
      <c r="H60" s="50"/>
      <c r="I60" s="51"/>
      <c r="J60" s="47"/>
      <c r="K60" s="50"/>
      <c r="L60" s="51"/>
      <c r="M60" s="47"/>
      <c r="N60" s="50"/>
      <c r="O60" s="51"/>
      <c r="P60" s="47"/>
      <c r="Q60" s="50"/>
      <c r="R60" s="51"/>
      <c r="S60" s="47"/>
      <c r="T60" s="50"/>
      <c r="U60" s="51"/>
    </row>
    <row r="61" spans="1:21" s="49" customFormat="1" ht="18" customHeight="1" x14ac:dyDescent="0.3">
      <c r="A61" s="47"/>
      <c r="B61" s="23" t="s">
        <v>41</v>
      </c>
      <c r="C61" s="48"/>
      <c r="D61" s="47"/>
      <c r="E61" s="50"/>
      <c r="F61" s="51"/>
      <c r="G61" s="47"/>
      <c r="H61" s="50"/>
      <c r="I61" s="51"/>
      <c r="J61" s="47"/>
      <c r="K61" s="50"/>
      <c r="L61" s="51"/>
      <c r="M61" s="47"/>
      <c r="N61" s="50"/>
      <c r="O61" s="51"/>
      <c r="P61" s="47"/>
      <c r="Q61" s="50"/>
      <c r="R61" s="51"/>
      <c r="S61" s="47"/>
      <c r="T61" s="50"/>
      <c r="U61" s="51"/>
    </row>
    <row r="62" spans="1:21" s="49" customFormat="1" ht="18" customHeight="1" x14ac:dyDescent="0.3">
      <c r="A62" s="47"/>
      <c r="B62" s="73" t="s">
        <v>42</v>
      </c>
      <c r="C62" s="48"/>
      <c r="D62" s="128">
        <v>0</v>
      </c>
      <c r="E62" s="129">
        <v>0</v>
      </c>
      <c r="F62" s="127">
        <v>0</v>
      </c>
      <c r="G62" s="128">
        <v>0</v>
      </c>
      <c r="H62" s="129">
        <v>0</v>
      </c>
      <c r="I62" s="127">
        <v>0</v>
      </c>
      <c r="J62" s="128">
        <v>0</v>
      </c>
      <c r="K62" s="129">
        <v>0</v>
      </c>
      <c r="L62" s="127">
        <v>0</v>
      </c>
      <c r="M62" s="128">
        <v>68.163736145894717</v>
      </c>
      <c r="N62" s="129">
        <v>43</v>
      </c>
      <c r="O62" s="127">
        <v>-25.163736145894717</v>
      </c>
      <c r="P62" s="128">
        <v>0</v>
      </c>
      <c r="Q62" s="129">
        <v>0</v>
      </c>
      <c r="R62" s="127">
        <v>0</v>
      </c>
      <c r="S62" s="128">
        <v>68.163736145894717</v>
      </c>
      <c r="T62" s="129">
        <v>43</v>
      </c>
      <c r="U62" s="127">
        <v>-25.163736145894717</v>
      </c>
    </row>
    <row r="63" spans="1:21" s="49" customFormat="1" ht="18" customHeight="1" x14ac:dyDescent="0.3">
      <c r="A63" s="47"/>
      <c r="B63" s="73" t="s">
        <v>43</v>
      </c>
      <c r="C63" s="48"/>
      <c r="D63" s="128">
        <v>0</v>
      </c>
      <c r="E63" s="129">
        <v>0</v>
      </c>
      <c r="F63" s="127">
        <v>0</v>
      </c>
      <c r="G63" s="128">
        <v>0</v>
      </c>
      <c r="H63" s="129">
        <v>0</v>
      </c>
      <c r="I63" s="127">
        <v>0</v>
      </c>
      <c r="J63" s="128">
        <v>0</v>
      </c>
      <c r="K63" s="129">
        <v>0</v>
      </c>
      <c r="L63" s="127">
        <v>0</v>
      </c>
      <c r="M63" s="128">
        <v>0</v>
      </c>
      <c r="N63" s="129">
        <v>0</v>
      </c>
      <c r="O63" s="127">
        <v>0</v>
      </c>
      <c r="P63" s="128">
        <v>0</v>
      </c>
      <c r="Q63" s="129">
        <v>0</v>
      </c>
      <c r="R63" s="127">
        <v>0</v>
      </c>
      <c r="S63" s="128">
        <v>0</v>
      </c>
      <c r="T63" s="129">
        <v>0</v>
      </c>
      <c r="U63" s="127">
        <v>0</v>
      </c>
    </row>
    <row r="64" spans="1:21" s="49" customFormat="1" ht="18" customHeight="1" x14ac:dyDescent="0.3">
      <c r="A64" s="47"/>
      <c r="B64" s="73" t="s">
        <v>44</v>
      </c>
      <c r="C64" s="48"/>
      <c r="D64" s="128">
        <v>0</v>
      </c>
      <c r="E64" s="129">
        <v>0</v>
      </c>
      <c r="F64" s="127">
        <v>0</v>
      </c>
      <c r="G64" s="128">
        <v>9.7989685496733827</v>
      </c>
      <c r="H64" s="129">
        <v>5.71699951</v>
      </c>
      <c r="I64" s="127">
        <v>-4.0819690396733828</v>
      </c>
      <c r="J64" s="128">
        <v>0</v>
      </c>
      <c r="K64" s="129">
        <v>0</v>
      </c>
      <c r="L64" s="127">
        <v>0</v>
      </c>
      <c r="M64" s="128">
        <v>0</v>
      </c>
      <c r="N64" s="129">
        <v>0</v>
      </c>
      <c r="O64" s="127">
        <v>0</v>
      </c>
      <c r="P64" s="128">
        <v>0</v>
      </c>
      <c r="Q64" s="129">
        <v>0</v>
      </c>
      <c r="R64" s="127">
        <v>0</v>
      </c>
      <c r="S64" s="128">
        <v>9.7989685496733827</v>
      </c>
      <c r="T64" s="129">
        <v>5.71699951</v>
      </c>
      <c r="U64" s="127">
        <v>-4.0819690396733828</v>
      </c>
    </row>
    <row r="65" spans="1:23" s="49" customFormat="1" ht="18" customHeight="1" x14ac:dyDescent="0.3">
      <c r="A65" s="47"/>
      <c r="B65" s="54"/>
      <c r="C65" s="48"/>
      <c r="D65" s="136">
        <f>SUM(D62:D64)</f>
        <v>0</v>
      </c>
      <c r="E65" s="137">
        <f>SUM(E62:E64)</f>
        <v>0</v>
      </c>
      <c r="F65" s="138">
        <f t="shared" si="13"/>
        <v>0</v>
      </c>
      <c r="G65" s="136">
        <f>SUM(G62:G64)</f>
        <v>9.7989685496733827</v>
      </c>
      <c r="H65" s="137">
        <f>SUM(H62:H64)</f>
        <v>5.71699951</v>
      </c>
      <c r="I65" s="138">
        <f t="shared" ref="I65" si="24">H65-G65</f>
        <v>-4.0819690396733828</v>
      </c>
      <c r="J65" s="136">
        <f>SUM(J62:J64)</f>
        <v>0</v>
      </c>
      <c r="K65" s="137">
        <f>SUM(K62:K64)</f>
        <v>0</v>
      </c>
      <c r="L65" s="138">
        <f t="shared" ref="L65" si="25">K65-J65</f>
        <v>0</v>
      </c>
      <c r="M65" s="136">
        <f>SUM(M62:M64)</f>
        <v>68.163736145894717</v>
      </c>
      <c r="N65" s="137">
        <f>SUM(N62:N64)</f>
        <v>43</v>
      </c>
      <c r="O65" s="138">
        <f t="shared" ref="O65" si="26">N65-M65</f>
        <v>-25.163736145894717</v>
      </c>
      <c r="P65" s="136">
        <f>SUM(P62:P64)</f>
        <v>0</v>
      </c>
      <c r="Q65" s="137">
        <f>SUM(Q62:Q64)</f>
        <v>0</v>
      </c>
      <c r="R65" s="138">
        <f t="shared" ref="R65" si="27">Q65-P65</f>
        <v>0</v>
      </c>
      <c r="S65" s="136">
        <f>SUM(S62:S64)</f>
        <v>77.962704695568107</v>
      </c>
      <c r="T65" s="137">
        <f>SUM(T62:T64)</f>
        <v>48.716999510000001</v>
      </c>
      <c r="U65" s="138">
        <f t="shared" ref="U65" si="28">T65-S65</f>
        <v>-29.245705185568106</v>
      </c>
      <c r="V65" s="49">
        <f>SUM(D65:U65)</f>
        <v>194.86799803999997</v>
      </c>
    </row>
    <row r="66" spans="1:23" s="49" customFormat="1" ht="15" customHeight="1" x14ac:dyDescent="0.3">
      <c r="A66" s="47"/>
      <c r="B66" s="54"/>
      <c r="C66" s="48"/>
      <c r="D66" s="139"/>
      <c r="E66" s="140"/>
      <c r="F66" s="141"/>
      <c r="G66" s="139"/>
      <c r="H66" s="140"/>
      <c r="I66" s="141"/>
      <c r="J66" s="139"/>
      <c r="K66" s="140"/>
      <c r="L66" s="141"/>
      <c r="M66" s="139"/>
      <c r="N66" s="140"/>
      <c r="O66" s="141"/>
      <c r="P66" s="139"/>
      <c r="Q66" s="140"/>
      <c r="R66" s="141"/>
      <c r="S66" s="139"/>
      <c r="T66" s="140"/>
      <c r="U66" s="141"/>
    </row>
    <row r="67" spans="1:23" s="49" customFormat="1" ht="18" customHeight="1" x14ac:dyDescent="0.3">
      <c r="A67" s="47"/>
      <c r="B67" s="72" t="s">
        <v>45</v>
      </c>
      <c r="C67" s="48"/>
      <c r="D67" s="145">
        <f>SUM(D65,D59)</f>
        <v>186.70460714467907</v>
      </c>
      <c r="E67" s="146">
        <f>SUM(E65,E59)</f>
        <v>214.16083208000001</v>
      </c>
      <c r="F67" s="147">
        <f t="shared" si="13"/>
        <v>27.456224935320932</v>
      </c>
      <c r="G67" s="145">
        <f>SUM(G65,G59)</f>
        <v>89.305794286747528</v>
      </c>
      <c r="H67" s="146">
        <f>SUM(H65,H59)</f>
        <v>81.721611459999991</v>
      </c>
      <c r="I67" s="147">
        <f t="shared" ref="I67" si="29">H67-G67</f>
        <v>-7.5841828267475364</v>
      </c>
      <c r="J67" s="145">
        <f>SUM(J65,J59)</f>
        <v>0</v>
      </c>
      <c r="K67" s="146">
        <f>SUM(K65,K59)</f>
        <v>0</v>
      </c>
      <c r="L67" s="147">
        <f>K67-J67</f>
        <v>0</v>
      </c>
      <c r="M67" s="145">
        <f>SUM(M65,M59)</f>
        <v>68.163736145894717</v>
      </c>
      <c r="N67" s="146">
        <f>SUM(N65,N59)</f>
        <v>43</v>
      </c>
      <c r="O67" s="147">
        <f t="shared" ref="O67" si="30">N67-M67</f>
        <v>-25.163736145894717</v>
      </c>
      <c r="P67" s="145">
        <f>SUM(P65,P59)</f>
        <v>30.06691398947093</v>
      </c>
      <c r="Q67" s="146">
        <f>SUM(Q65,Q59)</f>
        <v>37.936347949999998</v>
      </c>
      <c r="R67" s="147">
        <f t="shared" ref="R67" si="31">Q67-P67</f>
        <v>7.8694339605290686</v>
      </c>
      <c r="S67" s="145">
        <f>SUM(S65,S59)</f>
        <v>374.24105156679224</v>
      </c>
      <c r="T67" s="146">
        <f>SUM(T65,T59)</f>
        <v>376.81879148999997</v>
      </c>
      <c r="U67" s="147">
        <f t="shared" ref="U67" si="32">T67-S67</f>
        <v>2.57773992320773</v>
      </c>
    </row>
    <row r="68" spans="1:23" s="49" customFormat="1" ht="15" customHeight="1" x14ac:dyDescent="0.3">
      <c r="A68" s="47"/>
      <c r="B68" s="54"/>
      <c r="C68" s="48"/>
      <c r="D68" s="47"/>
      <c r="E68" s="50"/>
      <c r="F68" s="51"/>
      <c r="G68" s="47"/>
      <c r="H68" s="50"/>
      <c r="I68" s="51"/>
      <c r="J68" s="47"/>
      <c r="K68" s="50"/>
      <c r="L68" s="51"/>
      <c r="M68" s="47"/>
      <c r="N68" s="50"/>
      <c r="O68" s="51"/>
      <c r="P68" s="47"/>
      <c r="Q68" s="50"/>
      <c r="R68" s="51"/>
      <c r="S68" s="47"/>
      <c r="T68" s="50"/>
      <c r="U68" s="51"/>
    </row>
    <row r="69" spans="1:23" s="49" customFormat="1" ht="18" customHeight="1" x14ac:dyDescent="0.3">
      <c r="A69" s="47"/>
      <c r="B69" s="23" t="s">
        <v>46</v>
      </c>
      <c r="C69" s="48"/>
      <c r="D69" s="47"/>
      <c r="E69" s="50"/>
      <c r="F69" s="51"/>
      <c r="G69" s="47"/>
      <c r="H69" s="50"/>
      <c r="I69" s="51"/>
      <c r="J69" s="47"/>
      <c r="K69" s="50"/>
      <c r="L69" s="51"/>
      <c r="M69" s="47"/>
      <c r="N69" s="50"/>
      <c r="O69" s="51"/>
      <c r="P69" s="47"/>
      <c r="Q69" s="50"/>
      <c r="R69" s="51"/>
      <c r="S69" s="47"/>
      <c r="T69" s="50"/>
      <c r="U69" s="51"/>
    </row>
    <row r="70" spans="1:23" s="49" customFormat="1" ht="18" customHeight="1" x14ac:dyDescent="0.3">
      <c r="A70" s="47"/>
      <c r="B70" s="73" t="s">
        <v>69</v>
      </c>
      <c r="C70" s="48"/>
      <c r="D70" s="128">
        <v>23.311</v>
      </c>
      <c r="E70" s="129">
        <v>0</v>
      </c>
      <c r="F70" s="127">
        <v>-23.311</v>
      </c>
      <c r="G70" s="128">
        <v>32.087000000000003</v>
      </c>
      <c r="H70" s="129">
        <v>0</v>
      </c>
      <c r="I70" s="127">
        <v>-32.087000000000003</v>
      </c>
      <c r="J70" s="128">
        <v>0</v>
      </c>
      <c r="K70" s="129">
        <v>0</v>
      </c>
      <c r="L70" s="127">
        <v>0</v>
      </c>
      <c r="M70" s="128">
        <v>0</v>
      </c>
      <c r="N70" s="129">
        <v>0</v>
      </c>
      <c r="O70" s="127">
        <v>0</v>
      </c>
      <c r="P70" s="128">
        <v>0</v>
      </c>
      <c r="Q70" s="129">
        <v>0</v>
      </c>
      <c r="R70" s="127">
        <v>0</v>
      </c>
      <c r="S70" s="128">
        <v>55.398000000000003</v>
      </c>
      <c r="T70" s="129">
        <v>0</v>
      </c>
      <c r="U70" s="127">
        <v>-55.398000000000003</v>
      </c>
    </row>
    <row r="71" spans="1:23" s="49" customFormat="1" ht="18" customHeight="1" x14ac:dyDescent="0.3">
      <c r="A71" s="47"/>
      <c r="B71" s="48"/>
      <c r="C71" s="48"/>
      <c r="D71" s="136">
        <f>SUM(D70)</f>
        <v>23.311</v>
      </c>
      <c r="E71" s="137">
        <f>SUM(E70)</f>
        <v>0</v>
      </c>
      <c r="F71" s="138">
        <f t="shared" ref="F71:F73" si="33">E71-D71</f>
        <v>-23.311</v>
      </c>
      <c r="G71" s="136">
        <f>SUM(G70)</f>
        <v>32.087000000000003</v>
      </c>
      <c r="H71" s="137">
        <f>SUM(H70)</f>
        <v>0</v>
      </c>
      <c r="I71" s="138">
        <f t="shared" ref="I71" si="34">H71-G71</f>
        <v>-32.087000000000003</v>
      </c>
      <c r="J71" s="136">
        <f>SUM(J70)</f>
        <v>0</v>
      </c>
      <c r="K71" s="137">
        <f>SUM(K70)</f>
        <v>0</v>
      </c>
      <c r="L71" s="138">
        <f t="shared" ref="L71" si="35">K71-J71</f>
        <v>0</v>
      </c>
      <c r="M71" s="136">
        <f>SUM(M70)</f>
        <v>0</v>
      </c>
      <c r="N71" s="137">
        <f>SUM(N70)</f>
        <v>0</v>
      </c>
      <c r="O71" s="138">
        <f t="shared" ref="O71" si="36">N71-M71</f>
        <v>0</v>
      </c>
      <c r="P71" s="136">
        <f>SUM(P70)</f>
        <v>0</v>
      </c>
      <c r="Q71" s="137">
        <f>SUM(Q70)</f>
        <v>0</v>
      </c>
      <c r="R71" s="138">
        <f t="shared" ref="R71" si="37">Q71-P71</f>
        <v>0</v>
      </c>
      <c r="S71" s="136">
        <f>SUM(S70)</f>
        <v>55.398000000000003</v>
      </c>
      <c r="T71" s="137">
        <f>SUM(T70)</f>
        <v>0</v>
      </c>
      <c r="U71" s="138">
        <f t="shared" ref="U71" si="38">T71-S71</f>
        <v>-55.398000000000003</v>
      </c>
    </row>
    <row r="72" spans="1:23" s="49" customFormat="1" ht="15" customHeight="1" x14ac:dyDescent="0.3">
      <c r="A72" s="47"/>
      <c r="B72" s="48"/>
      <c r="C72" s="48"/>
      <c r="D72" s="139"/>
      <c r="E72" s="140"/>
      <c r="F72" s="141"/>
      <c r="G72" s="139"/>
      <c r="H72" s="140"/>
      <c r="I72" s="141"/>
      <c r="J72" s="139"/>
      <c r="K72" s="140"/>
      <c r="L72" s="141"/>
      <c r="M72" s="139"/>
      <c r="N72" s="140"/>
      <c r="O72" s="141"/>
      <c r="P72" s="139"/>
      <c r="Q72" s="140"/>
      <c r="R72" s="141"/>
      <c r="S72" s="139"/>
      <c r="T72" s="140"/>
      <c r="U72" s="141"/>
    </row>
    <row r="73" spans="1:23" s="63" customFormat="1" ht="20.25" customHeight="1" x14ac:dyDescent="0.3">
      <c r="A73" s="61"/>
      <c r="B73" s="74" t="s">
        <v>48</v>
      </c>
      <c r="C73" s="62"/>
      <c r="D73" s="142">
        <f>SUM(D71,D67)</f>
        <v>210.01560714467908</v>
      </c>
      <c r="E73" s="143">
        <f>SUM(E71,E67)</f>
        <v>214.16083208000001</v>
      </c>
      <c r="F73" s="144">
        <f t="shared" si="33"/>
        <v>4.1452249353209254</v>
      </c>
      <c r="G73" s="142">
        <f>SUM(G71,G67)</f>
        <v>121.39279428674753</v>
      </c>
      <c r="H73" s="143">
        <f>SUM(H71,H67)</f>
        <v>81.721611459999991</v>
      </c>
      <c r="I73" s="144">
        <f t="shared" ref="I73" si="39">H73-G73</f>
        <v>-39.67118282674754</v>
      </c>
      <c r="J73" s="142">
        <f>SUM(J71,J67)</f>
        <v>0</v>
      </c>
      <c r="K73" s="143">
        <f>SUM(K71,K67)</f>
        <v>0</v>
      </c>
      <c r="L73" s="144">
        <f t="shared" ref="L73" si="40">K73-J73</f>
        <v>0</v>
      </c>
      <c r="M73" s="142">
        <f>SUM(M71,M67)</f>
        <v>68.163736145894717</v>
      </c>
      <c r="N73" s="143">
        <f>SUM(N71,N67)</f>
        <v>43</v>
      </c>
      <c r="O73" s="144">
        <f t="shared" ref="O73" si="41">N73-M73</f>
        <v>-25.163736145894717</v>
      </c>
      <c r="P73" s="142">
        <f>SUM(P71,P67)</f>
        <v>30.06691398947093</v>
      </c>
      <c r="Q73" s="143">
        <f>SUM(Q71,Q67)</f>
        <v>37.936347949999998</v>
      </c>
      <c r="R73" s="144">
        <f t="shared" ref="R73" si="42">Q73-P73</f>
        <v>7.8694339605290686</v>
      </c>
      <c r="S73" s="142">
        <f>SUM(S71,S67)</f>
        <v>429.63905156679226</v>
      </c>
      <c r="T73" s="143">
        <f>SUM(T71,T67)</f>
        <v>376.81879148999997</v>
      </c>
      <c r="U73" s="144">
        <f t="shared" ref="U73" si="43">T73-S73</f>
        <v>-52.820260076792295</v>
      </c>
      <c r="V73" s="49"/>
      <c r="W73" s="49"/>
    </row>
    <row r="74" spans="1:23" s="64" customFormat="1" ht="28.5" x14ac:dyDescent="0.45">
      <c r="A74" s="159" t="s">
        <v>0</v>
      </c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</row>
    <row r="75" spans="1:23" s="6" customFormat="1" ht="25.5" customHeight="1" x14ac:dyDescent="0.4">
      <c r="A75" s="168" t="s">
        <v>102</v>
      </c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75"/>
    </row>
    <row r="76" spans="1:23" s="65" customFormat="1" ht="24.75" x14ac:dyDescent="0.4">
      <c r="A76" s="160" t="s">
        <v>58</v>
      </c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</row>
    <row r="77" spans="1:23" s="66" customFormat="1" ht="23.25" x14ac:dyDescent="0.35">
      <c r="A77" s="161" t="s">
        <v>107</v>
      </c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</row>
    <row r="78" spans="1:23" s="67" customFormat="1" ht="21" x14ac:dyDescent="0.35">
      <c r="A78" s="163" t="s">
        <v>5</v>
      </c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</row>
    <row r="80" spans="1:23" ht="17.25" customHeight="1" x14ac:dyDescent="0.25"/>
    <row r="81" spans="1:31" s="71" customFormat="1" ht="22.5" customHeight="1" x14ac:dyDescent="0.25">
      <c r="A81" s="68"/>
      <c r="B81" s="69"/>
      <c r="C81" s="70"/>
      <c r="D81" s="189" t="s">
        <v>49</v>
      </c>
      <c r="E81" s="190"/>
      <c r="F81" s="190"/>
      <c r="G81" s="189" t="s">
        <v>50</v>
      </c>
      <c r="H81" s="190"/>
      <c r="I81" s="190"/>
      <c r="J81" s="189" t="s">
        <v>51</v>
      </c>
      <c r="K81" s="190"/>
      <c r="L81" s="190"/>
      <c r="M81" s="189" t="s">
        <v>52</v>
      </c>
      <c r="N81" s="190"/>
      <c r="O81" s="191"/>
      <c r="P81" s="189" t="s">
        <v>53</v>
      </c>
      <c r="Q81" s="190"/>
      <c r="R81" s="191"/>
      <c r="S81" s="189" t="s">
        <v>54</v>
      </c>
      <c r="T81" s="190"/>
      <c r="U81" s="191"/>
    </row>
    <row r="82" spans="1:31" s="1" customFormat="1" ht="18" customHeight="1" x14ac:dyDescent="0.3">
      <c r="A82" s="15"/>
      <c r="B82" s="16"/>
      <c r="C82" s="16"/>
      <c r="D82" s="38" t="s">
        <v>104</v>
      </c>
      <c r="E82" s="194" t="s">
        <v>72</v>
      </c>
      <c r="F82" s="192" t="s">
        <v>4</v>
      </c>
      <c r="G82" s="38" t="s">
        <v>104</v>
      </c>
      <c r="H82" s="194" t="s">
        <v>72</v>
      </c>
      <c r="I82" s="192" t="s">
        <v>4</v>
      </c>
      <c r="J82" s="38" t="s">
        <v>104</v>
      </c>
      <c r="K82" s="194" t="s">
        <v>72</v>
      </c>
      <c r="L82" s="192" t="s">
        <v>4</v>
      </c>
      <c r="M82" s="38" t="s">
        <v>104</v>
      </c>
      <c r="N82" s="194" t="s">
        <v>72</v>
      </c>
      <c r="O82" s="192" t="s">
        <v>4</v>
      </c>
      <c r="P82" s="38" t="s">
        <v>104</v>
      </c>
      <c r="Q82" s="194" t="s">
        <v>72</v>
      </c>
      <c r="R82" s="192" t="s">
        <v>4</v>
      </c>
      <c r="S82" s="38" t="s">
        <v>104</v>
      </c>
      <c r="T82" s="194" t="s">
        <v>72</v>
      </c>
      <c r="U82" s="192" t="s">
        <v>4</v>
      </c>
    </row>
    <row r="83" spans="1:31" s="1" customFormat="1" ht="15.75" customHeight="1" x14ac:dyDescent="0.3">
      <c r="A83" s="15"/>
      <c r="B83" s="16"/>
      <c r="C83" s="16"/>
      <c r="D83" s="39" t="s">
        <v>105</v>
      </c>
      <c r="E83" s="195"/>
      <c r="F83" s="193"/>
      <c r="G83" s="40" t="s">
        <v>105</v>
      </c>
      <c r="H83" s="195"/>
      <c r="I83" s="193"/>
      <c r="J83" s="40" t="s">
        <v>105</v>
      </c>
      <c r="K83" s="195"/>
      <c r="L83" s="193"/>
      <c r="M83" s="40" t="s">
        <v>105</v>
      </c>
      <c r="N83" s="195"/>
      <c r="O83" s="193"/>
      <c r="P83" s="40" t="s">
        <v>105</v>
      </c>
      <c r="Q83" s="195"/>
      <c r="R83" s="193"/>
      <c r="S83" s="40" t="s">
        <v>105</v>
      </c>
      <c r="T83" s="195"/>
      <c r="U83" s="193"/>
    </row>
    <row r="84" spans="1:31" s="1" customFormat="1" ht="15" customHeight="1" x14ac:dyDescent="0.3">
      <c r="A84" s="15"/>
      <c r="B84" s="16"/>
      <c r="C84" s="16"/>
      <c r="D84" s="11"/>
      <c r="E84" s="41"/>
      <c r="F84" s="42"/>
      <c r="G84" s="11"/>
      <c r="H84" s="41"/>
      <c r="I84" s="42"/>
      <c r="J84" s="11"/>
      <c r="K84" s="41"/>
      <c r="L84" s="42"/>
      <c r="M84" s="11"/>
      <c r="N84" s="41"/>
      <c r="O84" s="42"/>
      <c r="P84" s="11"/>
      <c r="Q84" s="41"/>
      <c r="R84" s="42"/>
      <c r="S84" s="11"/>
      <c r="T84" s="41"/>
      <c r="U84" s="42"/>
    </row>
    <row r="85" spans="1:31" s="1" customFormat="1" ht="18" customHeight="1" x14ac:dyDescent="0.3">
      <c r="A85" s="15"/>
      <c r="B85" s="23" t="s">
        <v>1</v>
      </c>
      <c r="C85" s="16"/>
      <c r="D85" s="15"/>
      <c r="E85" s="43"/>
      <c r="F85" s="44"/>
      <c r="G85" s="15"/>
      <c r="H85" s="43"/>
      <c r="I85" s="44"/>
      <c r="J85" s="15"/>
      <c r="K85" s="43"/>
      <c r="L85" s="44"/>
      <c r="M85" s="15"/>
      <c r="N85" s="43"/>
      <c r="O85" s="44"/>
      <c r="P85" s="15"/>
      <c r="Q85" s="43"/>
      <c r="R85" s="44"/>
      <c r="S85" s="15"/>
      <c r="T85" s="43"/>
      <c r="U85" s="44"/>
    </row>
    <row r="86" spans="1:31" s="1" customFormat="1" ht="18" customHeight="1" x14ac:dyDescent="0.3">
      <c r="A86" s="15"/>
      <c r="B86" s="35" t="s">
        <v>2</v>
      </c>
      <c r="C86" s="16"/>
      <c r="D86" s="125">
        <v>0</v>
      </c>
      <c r="E86" s="126">
        <v>0</v>
      </c>
      <c r="F86" s="127">
        <v>0</v>
      </c>
      <c r="G86" s="125">
        <v>0</v>
      </c>
      <c r="H86" s="126">
        <v>0</v>
      </c>
      <c r="I86" s="127">
        <v>0</v>
      </c>
      <c r="J86" s="125">
        <v>0</v>
      </c>
      <c r="K86" s="126">
        <v>0</v>
      </c>
      <c r="L86" s="127">
        <v>0</v>
      </c>
      <c r="M86" s="125">
        <v>0</v>
      </c>
      <c r="N86" s="126">
        <v>0</v>
      </c>
      <c r="O86" s="127">
        <v>0</v>
      </c>
      <c r="P86" s="125">
        <v>0</v>
      </c>
      <c r="Q86" s="126">
        <v>0</v>
      </c>
      <c r="R86" s="127">
        <v>0</v>
      </c>
      <c r="S86" s="125">
        <v>0</v>
      </c>
      <c r="T86" s="126">
        <v>0</v>
      </c>
      <c r="U86" s="127">
        <v>0</v>
      </c>
    </row>
    <row r="87" spans="1:31" s="1" customFormat="1" ht="18" customHeight="1" x14ac:dyDescent="0.3">
      <c r="A87" s="15"/>
      <c r="B87" s="35" t="s">
        <v>3</v>
      </c>
      <c r="C87" s="16"/>
      <c r="D87" s="125">
        <v>181.31838063327808</v>
      </c>
      <c r="E87" s="126">
        <v>176.979095</v>
      </c>
      <c r="F87" s="127">
        <v>-4.3392856332780809</v>
      </c>
      <c r="G87" s="125">
        <v>31.997361288225537</v>
      </c>
      <c r="H87" s="126">
        <v>31.231604999999998</v>
      </c>
      <c r="I87" s="127">
        <v>-0.76575628822553909</v>
      </c>
      <c r="J87" s="125">
        <v>0</v>
      </c>
      <c r="K87" s="126">
        <v>0</v>
      </c>
      <c r="L87" s="127">
        <v>0</v>
      </c>
      <c r="M87" s="125">
        <v>0</v>
      </c>
      <c r="N87" s="126">
        <v>0</v>
      </c>
      <c r="O87" s="127">
        <v>0</v>
      </c>
      <c r="P87" s="125">
        <v>0</v>
      </c>
      <c r="Q87" s="126">
        <v>0</v>
      </c>
      <c r="R87" s="127">
        <v>0</v>
      </c>
      <c r="S87" s="125">
        <v>213.31574192150362</v>
      </c>
      <c r="T87" s="126">
        <v>208.2107</v>
      </c>
      <c r="U87" s="127">
        <v>-5.1050419215036129</v>
      </c>
      <c r="V87" s="46"/>
      <c r="W87" s="46"/>
      <c r="X87" s="46"/>
      <c r="Y87" s="46"/>
      <c r="Z87" s="46"/>
      <c r="AA87" s="46"/>
      <c r="AB87" s="46"/>
      <c r="AC87" s="46"/>
      <c r="AD87" s="46"/>
      <c r="AE87" s="46"/>
    </row>
    <row r="88" spans="1:31" s="1" customFormat="1" ht="18" customHeight="1" x14ac:dyDescent="0.3">
      <c r="A88" s="15"/>
      <c r="B88" s="35" t="s">
        <v>63</v>
      </c>
      <c r="C88" s="16"/>
      <c r="D88" s="125">
        <v>0</v>
      </c>
      <c r="E88" s="126">
        <v>0</v>
      </c>
      <c r="F88" s="127">
        <v>0</v>
      </c>
      <c r="G88" s="125">
        <v>0</v>
      </c>
      <c r="H88" s="126">
        <v>0</v>
      </c>
      <c r="I88" s="127">
        <v>0</v>
      </c>
      <c r="J88" s="125">
        <v>0</v>
      </c>
      <c r="K88" s="126">
        <v>0</v>
      </c>
      <c r="L88" s="127">
        <v>0</v>
      </c>
      <c r="M88" s="125">
        <v>0</v>
      </c>
      <c r="N88" s="126">
        <v>0</v>
      </c>
      <c r="O88" s="127">
        <v>0</v>
      </c>
      <c r="P88" s="125">
        <v>103.9695748479906</v>
      </c>
      <c r="Q88" s="126">
        <v>122.47311266</v>
      </c>
      <c r="R88" s="127">
        <v>18.503537812009398</v>
      </c>
      <c r="S88" s="125">
        <v>103.9695748479906</v>
      </c>
      <c r="T88" s="126">
        <v>122.47311266</v>
      </c>
      <c r="U88" s="127">
        <v>18.503537812009398</v>
      </c>
      <c r="V88" s="46"/>
      <c r="W88" s="46"/>
      <c r="X88" s="46"/>
      <c r="Y88" s="46"/>
      <c r="Z88" s="46"/>
      <c r="AA88" s="46"/>
      <c r="AB88" s="46"/>
      <c r="AC88" s="46"/>
      <c r="AD88" s="46"/>
      <c r="AE88" s="46"/>
    </row>
    <row r="89" spans="1:31" s="1" customFormat="1" ht="18" customHeight="1" x14ac:dyDescent="0.3">
      <c r="A89" s="15"/>
      <c r="B89" s="35" t="s">
        <v>64</v>
      </c>
      <c r="C89" s="16"/>
      <c r="D89" s="125">
        <v>0</v>
      </c>
      <c r="E89" s="126">
        <v>0</v>
      </c>
      <c r="F89" s="127">
        <v>0</v>
      </c>
      <c r="G89" s="125">
        <v>0</v>
      </c>
      <c r="H89" s="126">
        <v>0</v>
      </c>
      <c r="I89" s="127">
        <v>0</v>
      </c>
      <c r="J89" s="125">
        <v>0</v>
      </c>
      <c r="K89" s="126">
        <v>0</v>
      </c>
      <c r="L89" s="127">
        <v>0</v>
      </c>
      <c r="M89" s="125">
        <v>0</v>
      </c>
      <c r="N89" s="126">
        <v>0</v>
      </c>
      <c r="O89" s="127">
        <v>0</v>
      </c>
      <c r="P89" s="125">
        <v>40.374813760976295</v>
      </c>
      <c r="Q89" s="126">
        <v>50.264144810000005</v>
      </c>
      <c r="R89" s="127">
        <v>9.8893310490237099</v>
      </c>
      <c r="S89" s="125">
        <v>40.374813760976295</v>
      </c>
      <c r="T89" s="126">
        <v>50.264144810000005</v>
      </c>
      <c r="U89" s="127">
        <v>9.8893310490237099</v>
      </c>
      <c r="V89" s="46"/>
      <c r="W89" s="46"/>
      <c r="X89" s="46"/>
      <c r="Y89" s="46"/>
      <c r="Z89" s="46"/>
      <c r="AA89" s="46"/>
      <c r="AB89" s="46"/>
      <c r="AC89" s="46"/>
      <c r="AD89" s="46"/>
      <c r="AE89" s="46"/>
    </row>
    <row r="90" spans="1:31" s="1" customFormat="1" ht="18" customHeight="1" x14ac:dyDescent="0.3">
      <c r="A90" s="15"/>
      <c r="B90" s="35" t="s">
        <v>6</v>
      </c>
      <c r="C90" s="16"/>
      <c r="D90" s="125">
        <v>0</v>
      </c>
      <c r="E90" s="126">
        <v>0</v>
      </c>
      <c r="F90" s="127">
        <v>0</v>
      </c>
      <c r="G90" s="125">
        <v>0</v>
      </c>
      <c r="H90" s="126">
        <v>0</v>
      </c>
      <c r="I90" s="127">
        <v>0</v>
      </c>
      <c r="J90" s="125">
        <v>0</v>
      </c>
      <c r="K90" s="126">
        <v>0</v>
      </c>
      <c r="L90" s="127">
        <v>0</v>
      </c>
      <c r="M90" s="125">
        <v>0</v>
      </c>
      <c r="N90" s="126">
        <v>0</v>
      </c>
      <c r="O90" s="127">
        <v>0</v>
      </c>
      <c r="P90" s="125">
        <v>0</v>
      </c>
      <c r="Q90" s="126">
        <v>0</v>
      </c>
      <c r="R90" s="127">
        <v>0</v>
      </c>
      <c r="S90" s="125">
        <v>0</v>
      </c>
      <c r="T90" s="126">
        <v>0</v>
      </c>
      <c r="U90" s="127">
        <v>0</v>
      </c>
      <c r="V90" s="46"/>
      <c r="W90" s="46"/>
      <c r="X90" s="46"/>
      <c r="Y90" s="46"/>
      <c r="Z90" s="46"/>
      <c r="AA90" s="46"/>
      <c r="AB90" s="46"/>
      <c r="AC90" s="46"/>
      <c r="AD90" s="46"/>
      <c r="AE90" s="46"/>
    </row>
    <row r="91" spans="1:31" s="1" customFormat="1" ht="18" customHeight="1" x14ac:dyDescent="0.3">
      <c r="A91" s="15"/>
      <c r="B91" s="35" t="s">
        <v>7</v>
      </c>
      <c r="C91" s="16"/>
      <c r="D91" s="125">
        <v>252.49000653870743</v>
      </c>
      <c r="E91" s="126">
        <v>206.7631839</v>
      </c>
      <c r="F91" s="127">
        <v>-45.726822638707432</v>
      </c>
      <c r="G91" s="125">
        <v>0</v>
      </c>
      <c r="H91" s="126">
        <v>0</v>
      </c>
      <c r="I91" s="127">
        <v>0</v>
      </c>
      <c r="J91" s="125">
        <v>0</v>
      </c>
      <c r="K91" s="126">
        <v>0</v>
      </c>
      <c r="L91" s="127">
        <v>0</v>
      </c>
      <c r="M91" s="125">
        <v>0</v>
      </c>
      <c r="N91" s="126">
        <v>0</v>
      </c>
      <c r="O91" s="127">
        <v>0</v>
      </c>
      <c r="P91" s="125">
        <v>0</v>
      </c>
      <c r="Q91" s="126">
        <v>0</v>
      </c>
      <c r="R91" s="127">
        <v>0</v>
      </c>
      <c r="S91" s="125">
        <v>252.49000653870743</v>
      </c>
      <c r="T91" s="126">
        <v>206.7631839</v>
      </c>
      <c r="U91" s="127">
        <v>-45.726822638707432</v>
      </c>
      <c r="V91" s="46"/>
      <c r="W91" s="46"/>
      <c r="X91" s="46"/>
      <c r="Y91" s="46"/>
      <c r="Z91" s="46"/>
      <c r="AA91" s="46"/>
      <c r="AB91" s="46"/>
      <c r="AC91" s="46"/>
      <c r="AD91" s="46"/>
      <c r="AE91" s="46"/>
    </row>
    <row r="92" spans="1:31" s="1" customFormat="1" ht="18" customHeight="1" x14ac:dyDescent="0.3">
      <c r="A92" s="15"/>
      <c r="B92" s="35" t="s">
        <v>8</v>
      </c>
      <c r="C92" s="16"/>
      <c r="D92" s="125">
        <v>0.32825000000000004</v>
      </c>
      <c r="E92" s="126">
        <v>0.34949999999999998</v>
      </c>
      <c r="F92" s="127">
        <v>2.1249999999999936E-2</v>
      </c>
      <c r="G92" s="125">
        <v>0.22725000000000001</v>
      </c>
      <c r="H92" s="126">
        <v>-0.1545</v>
      </c>
      <c r="I92" s="127">
        <v>-0.38175000000000003</v>
      </c>
      <c r="J92" s="125">
        <v>0</v>
      </c>
      <c r="K92" s="126">
        <v>0</v>
      </c>
      <c r="L92" s="127">
        <v>0</v>
      </c>
      <c r="M92" s="125">
        <v>0</v>
      </c>
      <c r="N92" s="126">
        <v>0</v>
      </c>
      <c r="O92" s="127">
        <v>0</v>
      </c>
      <c r="P92" s="125">
        <v>0</v>
      </c>
      <c r="Q92" s="126">
        <v>0</v>
      </c>
      <c r="R92" s="127">
        <v>0</v>
      </c>
      <c r="S92" s="125">
        <v>0.5555000000000001</v>
      </c>
      <c r="T92" s="126">
        <v>0.19499999999999998</v>
      </c>
      <c r="U92" s="127">
        <v>-0.36050000000000015</v>
      </c>
      <c r="V92" s="46"/>
      <c r="W92" s="46"/>
      <c r="X92" s="46"/>
      <c r="Y92" s="46"/>
      <c r="Z92" s="46"/>
      <c r="AA92" s="46"/>
      <c r="AB92" s="46"/>
      <c r="AC92" s="46"/>
      <c r="AD92" s="46"/>
      <c r="AE92" s="46"/>
    </row>
    <row r="93" spans="1:31" s="49" customFormat="1" ht="18" customHeight="1" x14ac:dyDescent="0.3">
      <c r="A93" s="47"/>
      <c r="B93" s="16"/>
      <c r="C93" s="48"/>
      <c r="D93" s="136">
        <f>SUM(D86:D92)</f>
        <v>434.13663717198551</v>
      </c>
      <c r="E93" s="137">
        <f>SUM(E86:E92)</f>
        <v>384.09177889999995</v>
      </c>
      <c r="F93" s="138">
        <f t="shared" ref="F93" si="44">E93-D93</f>
        <v>-50.044858271985561</v>
      </c>
      <c r="G93" s="136">
        <f>SUM(G86:G92)</f>
        <v>32.224611288225539</v>
      </c>
      <c r="H93" s="137">
        <f>SUM(H86:H92)</f>
        <v>31.077105</v>
      </c>
      <c r="I93" s="138">
        <f t="shared" ref="I93" si="45">H93-G93</f>
        <v>-1.1475062882255394</v>
      </c>
      <c r="J93" s="136">
        <f>SUM(J86:J92)</f>
        <v>0</v>
      </c>
      <c r="K93" s="137">
        <f>SUM(K86:K92)</f>
        <v>0</v>
      </c>
      <c r="L93" s="138">
        <f t="shared" ref="L93" si="46">K93-J93</f>
        <v>0</v>
      </c>
      <c r="M93" s="136">
        <f>SUM(M86:M92)</f>
        <v>0</v>
      </c>
      <c r="N93" s="137">
        <f>SUM(N86:N92)</f>
        <v>0</v>
      </c>
      <c r="O93" s="138">
        <f t="shared" ref="O93" si="47">N93-M93</f>
        <v>0</v>
      </c>
      <c r="P93" s="136">
        <f>SUM(P86:P92)</f>
        <v>144.34438860896688</v>
      </c>
      <c r="Q93" s="137">
        <f>SUM(Q86:Q92)</f>
        <v>172.73725747</v>
      </c>
      <c r="R93" s="138">
        <f t="shared" ref="R93" si="48">Q93-P93</f>
        <v>28.392868861033122</v>
      </c>
      <c r="S93" s="136">
        <f>SUM(S86:S92)</f>
        <v>610.70563706917801</v>
      </c>
      <c r="T93" s="137">
        <f>SUM(T86:T92)</f>
        <v>587.90614137</v>
      </c>
      <c r="U93" s="138">
        <f t="shared" ref="U93" si="49">T93-S93</f>
        <v>-22.79949569917801</v>
      </c>
      <c r="V93" s="49">
        <f>SUM(D93:U93)</f>
        <v>2351.62456548</v>
      </c>
    </row>
    <row r="94" spans="1:31" s="49" customFormat="1" ht="15" customHeight="1" x14ac:dyDescent="0.3">
      <c r="A94" s="47"/>
      <c r="B94" s="16"/>
      <c r="C94" s="48"/>
      <c r="D94" s="47"/>
      <c r="E94" s="50"/>
      <c r="F94" s="51"/>
      <c r="G94" s="47"/>
      <c r="H94" s="50"/>
      <c r="I94" s="51"/>
      <c r="J94" s="47"/>
      <c r="K94" s="50"/>
      <c r="L94" s="51"/>
      <c r="M94" s="47"/>
      <c r="N94" s="50"/>
      <c r="O94" s="51"/>
      <c r="P94" s="47"/>
      <c r="Q94" s="50"/>
      <c r="R94" s="51"/>
      <c r="S94" s="47"/>
      <c r="T94" s="50"/>
      <c r="U94" s="51"/>
    </row>
    <row r="95" spans="1:31" s="49" customFormat="1" ht="18" customHeight="1" x14ac:dyDescent="0.3">
      <c r="A95" s="47"/>
      <c r="B95" s="23" t="s">
        <v>11</v>
      </c>
      <c r="C95" s="48"/>
      <c r="D95" s="47"/>
      <c r="E95" s="50"/>
      <c r="F95" s="51"/>
      <c r="G95" s="47"/>
      <c r="H95" s="50"/>
      <c r="I95" s="51"/>
      <c r="J95" s="47"/>
      <c r="K95" s="50"/>
      <c r="L95" s="51"/>
      <c r="M95" s="47"/>
      <c r="N95" s="50"/>
      <c r="O95" s="51"/>
      <c r="P95" s="47"/>
      <c r="Q95" s="50"/>
      <c r="R95" s="51"/>
      <c r="S95" s="47"/>
      <c r="T95" s="50"/>
      <c r="U95" s="51"/>
    </row>
    <row r="96" spans="1:31" s="49" customFormat="1" ht="18" customHeight="1" x14ac:dyDescent="0.3">
      <c r="A96" s="47"/>
      <c r="B96" s="35" t="s">
        <v>12</v>
      </c>
      <c r="C96" s="48"/>
      <c r="D96" s="125">
        <v>259.6916461944931</v>
      </c>
      <c r="E96" s="126">
        <v>294.59926051999997</v>
      </c>
      <c r="F96" s="127">
        <v>34.90761432550687</v>
      </c>
      <c r="G96" s="125">
        <v>274.60118037566883</v>
      </c>
      <c r="H96" s="126">
        <v>249.24283015999995</v>
      </c>
      <c r="I96" s="127">
        <v>-25.358350215668878</v>
      </c>
      <c r="J96" s="125">
        <v>0</v>
      </c>
      <c r="K96" s="126">
        <v>0</v>
      </c>
      <c r="L96" s="127">
        <v>0</v>
      </c>
      <c r="M96" s="125">
        <v>0</v>
      </c>
      <c r="N96" s="126">
        <v>0</v>
      </c>
      <c r="O96" s="127">
        <v>0</v>
      </c>
      <c r="P96" s="125">
        <v>0</v>
      </c>
      <c r="Q96" s="126">
        <v>0</v>
      </c>
      <c r="R96" s="127">
        <v>0</v>
      </c>
      <c r="S96" s="125">
        <v>534.29282657016188</v>
      </c>
      <c r="T96" s="126">
        <v>543.84209067999996</v>
      </c>
      <c r="U96" s="127">
        <v>9.5492641098380773</v>
      </c>
    </row>
    <row r="97" spans="1:22" s="49" customFormat="1" ht="18" customHeight="1" x14ac:dyDescent="0.3">
      <c r="A97" s="47"/>
      <c r="B97" s="35" t="s">
        <v>67</v>
      </c>
      <c r="C97" s="48"/>
      <c r="D97" s="125">
        <v>0</v>
      </c>
      <c r="E97" s="126">
        <v>0</v>
      </c>
      <c r="F97" s="127">
        <v>0</v>
      </c>
      <c r="G97" s="125">
        <v>0</v>
      </c>
      <c r="H97" s="126">
        <v>0</v>
      </c>
      <c r="I97" s="127">
        <v>0</v>
      </c>
      <c r="J97" s="125">
        <v>0</v>
      </c>
      <c r="K97" s="126">
        <v>0</v>
      </c>
      <c r="L97" s="127">
        <v>0</v>
      </c>
      <c r="M97" s="125">
        <v>0</v>
      </c>
      <c r="N97" s="126">
        <v>0</v>
      </c>
      <c r="O97" s="127">
        <v>0</v>
      </c>
      <c r="P97" s="125">
        <v>0</v>
      </c>
      <c r="Q97" s="126">
        <v>0</v>
      </c>
      <c r="R97" s="127">
        <v>0</v>
      </c>
      <c r="S97" s="125">
        <v>0</v>
      </c>
      <c r="T97" s="126">
        <v>0</v>
      </c>
      <c r="U97" s="127">
        <v>0</v>
      </c>
    </row>
    <row r="98" spans="1:22" s="49" customFormat="1" ht="18" customHeight="1" x14ac:dyDescent="0.3">
      <c r="A98" s="47"/>
      <c r="B98" s="35" t="s">
        <v>14</v>
      </c>
      <c r="C98" s="48"/>
      <c r="D98" s="125">
        <v>55.680618997529926</v>
      </c>
      <c r="E98" s="126">
        <v>50.399696470000002</v>
      </c>
      <c r="F98" s="127">
        <v>-5.2809225275299241</v>
      </c>
      <c r="G98" s="125">
        <v>23.863122427512828</v>
      </c>
      <c r="H98" s="126">
        <v>21.599869909999999</v>
      </c>
      <c r="I98" s="127">
        <v>-2.2632525175128286</v>
      </c>
      <c r="J98" s="125">
        <v>0</v>
      </c>
      <c r="K98" s="126">
        <v>0</v>
      </c>
      <c r="L98" s="127">
        <v>0</v>
      </c>
      <c r="M98" s="125">
        <v>0</v>
      </c>
      <c r="N98" s="126">
        <v>0</v>
      </c>
      <c r="O98" s="127">
        <v>0</v>
      </c>
      <c r="P98" s="125">
        <v>0</v>
      </c>
      <c r="Q98" s="126">
        <v>0</v>
      </c>
      <c r="R98" s="127">
        <v>0</v>
      </c>
      <c r="S98" s="125">
        <v>79.543741425042754</v>
      </c>
      <c r="T98" s="126">
        <v>71.999566380000005</v>
      </c>
      <c r="U98" s="127">
        <v>-7.5441750450427492</v>
      </c>
    </row>
    <row r="99" spans="1:22" s="49" customFormat="1" ht="18" customHeight="1" x14ac:dyDescent="0.3">
      <c r="A99" s="47"/>
      <c r="B99" s="16"/>
      <c r="C99" s="48"/>
      <c r="D99" s="136">
        <f>SUM(D96:D98)</f>
        <v>315.37226519202301</v>
      </c>
      <c r="E99" s="137">
        <f>SUM(E96:E98)</f>
        <v>344.99895698999995</v>
      </c>
      <c r="F99" s="138">
        <f t="shared" ref="F99" si="50">E99-D99</f>
        <v>29.626691797976946</v>
      </c>
      <c r="G99" s="136">
        <f>SUM(G96:G98)</f>
        <v>298.46430280318168</v>
      </c>
      <c r="H99" s="137">
        <f>SUM(H96:H98)</f>
        <v>270.84270006999998</v>
      </c>
      <c r="I99" s="138">
        <f t="shared" ref="I99" si="51">H99-G99</f>
        <v>-27.621602733181703</v>
      </c>
      <c r="J99" s="136">
        <f>SUM(J96:J98)</f>
        <v>0</v>
      </c>
      <c r="K99" s="137">
        <f>SUM(K96:K98)</f>
        <v>0</v>
      </c>
      <c r="L99" s="138">
        <f t="shared" ref="L99" si="52">K99-J99</f>
        <v>0</v>
      </c>
      <c r="M99" s="136">
        <f>SUM(M96:M98)</f>
        <v>0</v>
      </c>
      <c r="N99" s="137">
        <f>SUM(N96:N98)</f>
        <v>0</v>
      </c>
      <c r="O99" s="138">
        <f t="shared" ref="O99" si="53">N99-M99</f>
        <v>0</v>
      </c>
      <c r="P99" s="136">
        <f>SUM(P96:P98)</f>
        <v>0</v>
      </c>
      <c r="Q99" s="137">
        <f>SUM(Q96:Q98)</f>
        <v>0</v>
      </c>
      <c r="R99" s="138">
        <f t="shared" ref="R99" si="54">Q99-P99</f>
        <v>0</v>
      </c>
      <c r="S99" s="136">
        <f>SUM(S96:S98)</f>
        <v>613.83656799520463</v>
      </c>
      <c r="T99" s="137">
        <f>SUM(T96:T98)</f>
        <v>615.84165705999999</v>
      </c>
      <c r="U99" s="138">
        <f t="shared" ref="U99" si="55">T99-S99</f>
        <v>2.0050890647953565</v>
      </c>
      <c r="V99" s="49">
        <f>SUM(D99:U99)</f>
        <v>2463.36662824</v>
      </c>
    </row>
    <row r="100" spans="1:22" s="49" customFormat="1" ht="15" customHeight="1" x14ac:dyDescent="0.3">
      <c r="A100" s="47"/>
      <c r="B100" s="16"/>
      <c r="C100" s="48"/>
      <c r="D100" s="52"/>
      <c r="E100" s="53"/>
      <c r="F100" s="45"/>
      <c r="G100" s="52"/>
      <c r="H100" s="53"/>
      <c r="I100" s="45"/>
      <c r="J100" s="52"/>
      <c r="K100" s="53"/>
      <c r="L100" s="45"/>
      <c r="M100" s="52"/>
      <c r="N100" s="53"/>
      <c r="O100" s="45"/>
      <c r="P100" s="52"/>
      <c r="Q100" s="53"/>
      <c r="R100" s="45"/>
      <c r="S100" s="52"/>
      <c r="T100" s="53"/>
      <c r="U100" s="45"/>
    </row>
    <row r="101" spans="1:22" s="49" customFormat="1" ht="18" customHeight="1" x14ac:dyDescent="0.3">
      <c r="A101" s="47"/>
      <c r="B101" s="23" t="s">
        <v>15</v>
      </c>
      <c r="C101" s="48"/>
      <c r="D101" s="52"/>
      <c r="E101" s="53"/>
      <c r="F101" s="45"/>
      <c r="G101" s="52"/>
      <c r="H101" s="53"/>
      <c r="I101" s="45"/>
      <c r="J101" s="52"/>
      <c r="K101" s="53"/>
      <c r="L101" s="45"/>
      <c r="M101" s="52"/>
      <c r="N101" s="53"/>
      <c r="O101" s="45"/>
      <c r="P101" s="52"/>
      <c r="Q101" s="53"/>
      <c r="R101" s="45"/>
      <c r="S101" s="52"/>
      <c r="T101" s="53"/>
      <c r="U101" s="45"/>
    </row>
    <row r="102" spans="1:22" s="49" customFormat="1" ht="18" customHeight="1" x14ac:dyDescent="0.3">
      <c r="A102" s="47"/>
      <c r="B102" s="36" t="s">
        <v>18</v>
      </c>
      <c r="C102" s="48"/>
      <c r="D102" s="47"/>
      <c r="E102" s="50"/>
      <c r="F102" s="51"/>
      <c r="G102" s="47"/>
      <c r="H102" s="50"/>
      <c r="I102" s="51"/>
      <c r="J102" s="47"/>
      <c r="K102" s="50"/>
      <c r="L102" s="51"/>
      <c r="M102" s="47"/>
      <c r="N102" s="50"/>
      <c r="O102" s="51"/>
      <c r="P102" s="47"/>
      <c r="Q102" s="50"/>
      <c r="R102" s="51"/>
      <c r="S102" s="47"/>
      <c r="T102" s="50"/>
      <c r="U102" s="51"/>
    </row>
    <row r="103" spans="1:22" s="49" customFormat="1" ht="18" customHeight="1" x14ac:dyDescent="0.3">
      <c r="A103" s="47"/>
      <c r="B103" s="25" t="s">
        <v>70</v>
      </c>
      <c r="C103" s="48"/>
      <c r="D103" s="128">
        <v>150.5</v>
      </c>
      <c r="E103" s="129">
        <v>143.45224530000002</v>
      </c>
      <c r="F103" s="127">
        <v>-7.0477546999999845</v>
      </c>
      <c r="G103" s="128">
        <v>0</v>
      </c>
      <c r="H103" s="129">
        <v>0</v>
      </c>
      <c r="I103" s="127">
        <v>0</v>
      </c>
      <c r="J103" s="128">
        <v>0</v>
      </c>
      <c r="K103" s="129">
        <v>0</v>
      </c>
      <c r="L103" s="127">
        <v>0</v>
      </c>
      <c r="M103" s="128">
        <v>0</v>
      </c>
      <c r="N103" s="129">
        <v>0</v>
      </c>
      <c r="O103" s="127">
        <v>0</v>
      </c>
      <c r="P103" s="128">
        <v>0</v>
      </c>
      <c r="Q103" s="129">
        <v>0</v>
      </c>
      <c r="R103" s="127">
        <v>0</v>
      </c>
      <c r="S103" s="128">
        <v>150.5</v>
      </c>
      <c r="T103" s="129">
        <v>143.45224530000002</v>
      </c>
      <c r="U103" s="127">
        <v>-7.0477546999999845</v>
      </c>
    </row>
    <row r="104" spans="1:22" s="57" customFormat="1" ht="18" customHeight="1" x14ac:dyDescent="0.3">
      <c r="A104" s="55"/>
      <c r="B104" s="37" t="s">
        <v>19</v>
      </c>
      <c r="C104" s="56"/>
      <c r="D104" s="130">
        <v>150.5</v>
      </c>
      <c r="E104" s="131">
        <v>143.45224530000002</v>
      </c>
      <c r="F104" s="132">
        <v>-7.0477546999999845</v>
      </c>
      <c r="G104" s="130">
        <v>0</v>
      </c>
      <c r="H104" s="131">
        <v>0</v>
      </c>
      <c r="I104" s="132">
        <v>0</v>
      </c>
      <c r="J104" s="130">
        <v>0</v>
      </c>
      <c r="K104" s="131">
        <v>0</v>
      </c>
      <c r="L104" s="132">
        <v>0</v>
      </c>
      <c r="M104" s="130">
        <v>0</v>
      </c>
      <c r="N104" s="131">
        <v>0</v>
      </c>
      <c r="O104" s="132">
        <v>0</v>
      </c>
      <c r="P104" s="130">
        <v>0</v>
      </c>
      <c r="Q104" s="131">
        <v>0</v>
      </c>
      <c r="R104" s="132">
        <v>0</v>
      </c>
      <c r="S104" s="130">
        <v>150.5</v>
      </c>
      <c r="T104" s="131">
        <v>143.45224530000002</v>
      </c>
      <c r="U104" s="132">
        <v>-7.0477546999999845</v>
      </c>
    </row>
    <row r="105" spans="1:22" s="57" customFormat="1" ht="18" customHeight="1" x14ac:dyDescent="0.3">
      <c r="A105" s="55"/>
      <c r="B105" s="37" t="s">
        <v>20</v>
      </c>
      <c r="C105" s="56"/>
      <c r="D105" s="130">
        <v>0</v>
      </c>
      <c r="E105" s="131">
        <v>0</v>
      </c>
      <c r="F105" s="132">
        <v>0</v>
      </c>
      <c r="G105" s="130">
        <v>0</v>
      </c>
      <c r="H105" s="131">
        <v>0</v>
      </c>
      <c r="I105" s="132">
        <v>0</v>
      </c>
      <c r="J105" s="130">
        <v>0</v>
      </c>
      <c r="K105" s="131">
        <v>0</v>
      </c>
      <c r="L105" s="132">
        <v>0</v>
      </c>
      <c r="M105" s="130">
        <v>0</v>
      </c>
      <c r="N105" s="131">
        <v>0</v>
      </c>
      <c r="O105" s="132">
        <v>0</v>
      </c>
      <c r="P105" s="130">
        <v>0</v>
      </c>
      <c r="Q105" s="131">
        <v>0</v>
      </c>
      <c r="R105" s="132">
        <v>0</v>
      </c>
      <c r="S105" s="130">
        <v>0</v>
      </c>
      <c r="T105" s="131">
        <v>0</v>
      </c>
      <c r="U105" s="132">
        <v>0</v>
      </c>
    </row>
    <row r="106" spans="1:22" s="57" customFormat="1" ht="18" customHeight="1" x14ac:dyDescent="0.3">
      <c r="A106" s="55"/>
      <c r="B106" s="37" t="s">
        <v>21</v>
      </c>
      <c r="C106" s="56"/>
      <c r="D106" s="130">
        <v>0</v>
      </c>
      <c r="E106" s="131">
        <v>0</v>
      </c>
      <c r="F106" s="132">
        <v>0</v>
      </c>
      <c r="G106" s="130">
        <v>0</v>
      </c>
      <c r="H106" s="131">
        <v>0</v>
      </c>
      <c r="I106" s="132">
        <v>0</v>
      </c>
      <c r="J106" s="130">
        <v>0</v>
      </c>
      <c r="K106" s="131">
        <v>0</v>
      </c>
      <c r="L106" s="132">
        <v>0</v>
      </c>
      <c r="M106" s="130">
        <v>0</v>
      </c>
      <c r="N106" s="131">
        <v>0</v>
      </c>
      <c r="O106" s="132">
        <v>0</v>
      </c>
      <c r="P106" s="130">
        <v>0</v>
      </c>
      <c r="Q106" s="131">
        <v>0</v>
      </c>
      <c r="R106" s="132">
        <v>0</v>
      </c>
      <c r="S106" s="130">
        <v>0</v>
      </c>
      <c r="T106" s="131">
        <v>0</v>
      </c>
      <c r="U106" s="132">
        <v>0</v>
      </c>
    </row>
    <row r="107" spans="1:22" s="57" customFormat="1" ht="18" customHeight="1" x14ac:dyDescent="0.3">
      <c r="A107" s="55"/>
      <c r="B107" s="37" t="s">
        <v>22</v>
      </c>
      <c r="C107" s="56"/>
      <c r="D107" s="130">
        <v>0</v>
      </c>
      <c r="E107" s="131">
        <v>0</v>
      </c>
      <c r="F107" s="132">
        <v>0</v>
      </c>
      <c r="G107" s="130">
        <v>0</v>
      </c>
      <c r="H107" s="131">
        <v>0</v>
      </c>
      <c r="I107" s="132">
        <v>0</v>
      </c>
      <c r="J107" s="130">
        <v>0</v>
      </c>
      <c r="K107" s="131">
        <v>0</v>
      </c>
      <c r="L107" s="132">
        <v>0</v>
      </c>
      <c r="M107" s="130">
        <v>0</v>
      </c>
      <c r="N107" s="131">
        <v>0</v>
      </c>
      <c r="O107" s="132">
        <v>0</v>
      </c>
      <c r="P107" s="130">
        <v>0</v>
      </c>
      <c r="Q107" s="131">
        <v>0</v>
      </c>
      <c r="R107" s="132">
        <v>0</v>
      </c>
      <c r="S107" s="130">
        <v>0</v>
      </c>
      <c r="T107" s="131">
        <v>0</v>
      </c>
      <c r="U107" s="132">
        <v>0</v>
      </c>
    </row>
    <row r="108" spans="1:22" s="57" customFormat="1" ht="18" customHeight="1" x14ac:dyDescent="0.3">
      <c r="A108" s="55"/>
      <c r="B108" s="37" t="s">
        <v>23</v>
      </c>
      <c r="C108" s="56"/>
      <c r="D108" s="130">
        <v>0</v>
      </c>
      <c r="E108" s="131">
        <v>0</v>
      </c>
      <c r="F108" s="132">
        <v>0</v>
      </c>
      <c r="G108" s="130">
        <v>0</v>
      </c>
      <c r="H108" s="131">
        <v>0</v>
      </c>
      <c r="I108" s="132">
        <v>0</v>
      </c>
      <c r="J108" s="130">
        <v>0</v>
      </c>
      <c r="K108" s="131">
        <v>0</v>
      </c>
      <c r="L108" s="132">
        <v>0</v>
      </c>
      <c r="M108" s="130">
        <v>0</v>
      </c>
      <c r="N108" s="131">
        <v>0</v>
      </c>
      <c r="O108" s="132">
        <v>0</v>
      </c>
      <c r="P108" s="130">
        <v>0</v>
      </c>
      <c r="Q108" s="131">
        <v>0</v>
      </c>
      <c r="R108" s="132">
        <v>0</v>
      </c>
      <c r="S108" s="130">
        <v>0</v>
      </c>
      <c r="T108" s="131">
        <v>0</v>
      </c>
      <c r="U108" s="132">
        <v>0</v>
      </c>
    </row>
    <row r="109" spans="1:22" s="49" customFormat="1" ht="18" customHeight="1" x14ac:dyDescent="0.3">
      <c r="A109" s="47"/>
      <c r="B109" s="36" t="s">
        <v>68</v>
      </c>
      <c r="C109" s="48"/>
      <c r="D109" s="128">
        <v>6.9079284044445046</v>
      </c>
      <c r="E109" s="129">
        <v>6.7006905399999965</v>
      </c>
      <c r="F109" s="127">
        <v>-0.20723786444450809</v>
      </c>
      <c r="G109" s="128">
        <v>1.7269821011111191</v>
      </c>
      <c r="H109" s="129">
        <v>1.7269820899999928</v>
      </c>
      <c r="I109" s="127">
        <v>-1.1111124464946442E-8</v>
      </c>
      <c r="J109" s="128">
        <v>0</v>
      </c>
      <c r="K109" s="129">
        <v>0</v>
      </c>
      <c r="L109" s="127">
        <v>0</v>
      </c>
      <c r="M109" s="128">
        <v>0</v>
      </c>
      <c r="N109" s="129">
        <v>0</v>
      </c>
      <c r="O109" s="127">
        <v>0</v>
      </c>
      <c r="P109" s="128">
        <v>0</v>
      </c>
      <c r="Q109" s="129">
        <v>0</v>
      </c>
      <c r="R109" s="127">
        <v>0</v>
      </c>
      <c r="S109" s="128">
        <v>8.6349105055556095</v>
      </c>
      <c r="T109" s="129">
        <v>8.4276726299999893</v>
      </c>
      <c r="U109" s="127">
        <v>-0.20723787555562012</v>
      </c>
    </row>
    <row r="110" spans="1:22" s="57" customFormat="1" ht="18" customHeight="1" x14ac:dyDescent="0.3">
      <c r="A110" s="55"/>
      <c r="B110" s="37" t="s">
        <v>17</v>
      </c>
      <c r="C110" s="56"/>
      <c r="D110" s="153">
        <v>0</v>
      </c>
      <c r="E110" s="154">
        <v>0</v>
      </c>
      <c r="F110" s="132">
        <v>0</v>
      </c>
      <c r="G110" s="153">
        <v>0</v>
      </c>
      <c r="H110" s="154">
        <v>0</v>
      </c>
      <c r="I110" s="132">
        <v>0</v>
      </c>
      <c r="J110" s="153">
        <v>0</v>
      </c>
      <c r="K110" s="154">
        <v>0</v>
      </c>
      <c r="L110" s="132">
        <v>0</v>
      </c>
      <c r="M110" s="153">
        <v>0</v>
      </c>
      <c r="N110" s="154">
        <v>0</v>
      </c>
      <c r="O110" s="132">
        <v>0</v>
      </c>
      <c r="P110" s="153">
        <v>0</v>
      </c>
      <c r="Q110" s="154">
        <v>0</v>
      </c>
      <c r="R110" s="132">
        <v>0</v>
      </c>
      <c r="S110" s="153">
        <v>0</v>
      </c>
      <c r="T110" s="154">
        <v>0</v>
      </c>
      <c r="U110" s="132">
        <v>0</v>
      </c>
    </row>
    <row r="111" spans="1:22" s="57" customFormat="1" ht="18" customHeight="1" x14ac:dyDescent="0.3">
      <c r="A111" s="55"/>
      <c r="B111" s="37" t="s">
        <v>25</v>
      </c>
      <c r="C111" s="56"/>
      <c r="D111" s="153">
        <v>99.599328</v>
      </c>
      <c r="E111" s="154">
        <v>67.406249770000002</v>
      </c>
      <c r="F111" s="132">
        <v>-32.193078229999998</v>
      </c>
      <c r="G111" s="153">
        <v>24.899831999999996</v>
      </c>
      <c r="H111" s="154">
        <v>16.851562449999999</v>
      </c>
      <c r="I111" s="132">
        <v>-8.048269549999997</v>
      </c>
      <c r="J111" s="153">
        <v>0</v>
      </c>
      <c r="K111" s="154">
        <v>0</v>
      </c>
      <c r="L111" s="132">
        <v>0</v>
      </c>
      <c r="M111" s="153">
        <v>0</v>
      </c>
      <c r="N111" s="154">
        <v>0</v>
      </c>
      <c r="O111" s="132">
        <v>0</v>
      </c>
      <c r="P111" s="153">
        <v>0</v>
      </c>
      <c r="Q111" s="154">
        <v>0</v>
      </c>
      <c r="R111" s="132">
        <v>0</v>
      </c>
      <c r="S111" s="153">
        <v>124.49915999999999</v>
      </c>
      <c r="T111" s="154">
        <v>84.257812220000005</v>
      </c>
      <c r="U111" s="132">
        <v>-40.241347779999984</v>
      </c>
    </row>
    <row r="112" spans="1:22" s="57" customFormat="1" ht="18" customHeight="1" x14ac:dyDescent="0.3">
      <c r="A112" s="55"/>
      <c r="B112" s="37" t="s">
        <v>26</v>
      </c>
      <c r="C112" s="56"/>
      <c r="D112" s="153">
        <v>75.333129444444538</v>
      </c>
      <c r="E112" s="154">
        <v>45.333333359999997</v>
      </c>
      <c r="F112" s="132">
        <v>-29.99979608444454</v>
      </c>
      <c r="G112" s="153">
        <v>18.833282361111131</v>
      </c>
      <c r="H112" s="154">
        <v>11.333333319999999</v>
      </c>
      <c r="I112" s="132">
        <v>-7.4999490411111314</v>
      </c>
      <c r="J112" s="153">
        <v>0</v>
      </c>
      <c r="K112" s="154">
        <v>0</v>
      </c>
      <c r="L112" s="132">
        <v>0</v>
      </c>
      <c r="M112" s="153">
        <v>0</v>
      </c>
      <c r="N112" s="154">
        <v>0</v>
      </c>
      <c r="O112" s="132">
        <v>0</v>
      </c>
      <c r="P112" s="153">
        <v>0</v>
      </c>
      <c r="Q112" s="154">
        <v>0</v>
      </c>
      <c r="R112" s="132">
        <v>0</v>
      </c>
      <c r="S112" s="153">
        <v>94.166411805555668</v>
      </c>
      <c r="T112" s="154">
        <v>56.666666679999999</v>
      </c>
      <c r="U112" s="132">
        <v>-37.49974512555567</v>
      </c>
    </row>
    <row r="113" spans="1:21" s="57" customFormat="1" ht="18" customHeight="1" x14ac:dyDescent="0.3">
      <c r="A113" s="55"/>
      <c r="B113" s="37" t="s">
        <v>27</v>
      </c>
      <c r="C113" s="56"/>
      <c r="D113" s="153">
        <v>-168.02452904000003</v>
      </c>
      <c r="E113" s="154">
        <v>-106.03889259</v>
      </c>
      <c r="F113" s="132">
        <v>61.98563645000003</v>
      </c>
      <c r="G113" s="153">
        <v>-42.006132260000008</v>
      </c>
      <c r="H113" s="154">
        <v>-26.457913680000004</v>
      </c>
      <c r="I113" s="132">
        <v>15.548218580000004</v>
      </c>
      <c r="J113" s="153">
        <v>0</v>
      </c>
      <c r="K113" s="154">
        <v>0</v>
      </c>
      <c r="L113" s="132">
        <v>0</v>
      </c>
      <c r="M113" s="153">
        <v>0</v>
      </c>
      <c r="N113" s="154">
        <v>0</v>
      </c>
      <c r="O113" s="132">
        <v>0</v>
      </c>
      <c r="P113" s="153">
        <v>0</v>
      </c>
      <c r="Q113" s="154">
        <v>0</v>
      </c>
      <c r="R113" s="132">
        <v>0</v>
      </c>
      <c r="S113" s="153">
        <v>-210.03066130000005</v>
      </c>
      <c r="T113" s="154">
        <v>-132.49680627000001</v>
      </c>
      <c r="U113" s="132">
        <v>77.533855030000041</v>
      </c>
    </row>
    <row r="114" spans="1:21" s="49" customFormat="1" ht="18" customHeight="1" x14ac:dyDescent="0.3">
      <c r="A114" s="47"/>
      <c r="B114" s="25"/>
      <c r="C114" s="48"/>
      <c r="D114" s="136">
        <f t="shared" ref="D114:U114" si="56">SUM(D103:D103,D109)</f>
        <v>157.4079284044445</v>
      </c>
      <c r="E114" s="137">
        <f t="shared" si="56"/>
        <v>150.15293584</v>
      </c>
      <c r="F114" s="138">
        <f t="shared" si="56"/>
        <v>-7.2549925644444926</v>
      </c>
      <c r="G114" s="136">
        <f t="shared" si="56"/>
        <v>1.7269821011111191</v>
      </c>
      <c r="H114" s="137">
        <f t="shared" si="56"/>
        <v>1.7269820899999928</v>
      </c>
      <c r="I114" s="138">
        <f t="shared" si="56"/>
        <v>-1.1111124464946442E-8</v>
      </c>
      <c r="J114" s="136">
        <f t="shared" si="56"/>
        <v>0</v>
      </c>
      <c r="K114" s="137">
        <f t="shared" si="56"/>
        <v>0</v>
      </c>
      <c r="L114" s="138">
        <f t="shared" si="56"/>
        <v>0</v>
      </c>
      <c r="M114" s="136">
        <f t="shared" si="56"/>
        <v>0</v>
      </c>
      <c r="N114" s="137">
        <f t="shared" si="56"/>
        <v>0</v>
      </c>
      <c r="O114" s="138">
        <f t="shared" si="56"/>
        <v>0</v>
      </c>
      <c r="P114" s="136">
        <f t="shared" si="56"/>
        <v>0</v>
      </c>
      <c r="Q114" s="137">
        <f t="shared" si="56"/>
        <v>0</v>
      </c>
      <c r="R114" s="138">
        <f t="shared" si="56"/>
        <v>0</v>
      </c>
      <c r="S114" s="136">
        <f t="shared" si="56"/>
        <v>159.13491050555561</v>
      </c>
      <c r="T114" s="137">
        <f t="shared" si="56"/>
        <v>151.87991793</v>
      </c>
      <c r="U114" s="138">
        <f t="shared" si="56"/>
        <v>-7.2549925755556046</v>
      </c>
    </row>
    <row r="115" spans="1:21" s="49" customFormat="1" ht="15" customHeight="1" x14ac:dyDescent="0.3">
      <c r="A115" s="47"/>
      <c r="B115" s="25"/>
      <c r="C115" s="48"/>
      <c r="D115" s="58"/>
      <c r="E115" s="59"/>
      <c r="F115" s="60"/>
      <c r="G115" s="58"/>
      <c r="H115" s="59"/>
      <c r="I115" s="60"/>
      <c r="J115" s="58"/>
      <c r="K115" s="59"/>
      <c r="L115" s="60"/>
      <c r="M115" s="58"/>
      <c r="N115" s="59"/>
      <c r="O115" s="60"/>
      <c r="P115" s="58"/>
      <c r="Q115" s="59"/>
      <c r="R115" s="60"/>
      <c r="S115" s="58"/>
      <c r="T115" s="59"/>
      <c r="U115" s="60"/>
    </row>
    <row r="116" spans="1:21" s="49" customFormat="1" ht="18" customHeight="1" x14ac:dyDescent="0.3">
      <c r="A116" s="47"/>
      <c r="B116" s="23" t="s">
        <v>28</v>
      </c>
      <c r="C116" s="48"/>
      <c r="D116" s="47"/>
      <c r="E116" s="50"/>
      <c r="F116" s="51"/>
      <c r="G116" s="47"/>
      <c r="H116" s="50"/>
      <c r="I116" s="51"/>
      <c r="J116" s="47"/>
      <c r="K116" s="50"/>
      <c r="L116" s="51"/>
      <c r="M116" s="47"/>
      <c r="N116" s="50"/>
      <c r="O116" s="51"/>
      <c r="P116" s="47"/>
      <c r="Q116" s="50"/>
      <c r="R116" s="51"/>
      <c r="S116" s="47"/>
      <c r="T116" s="50"/>
      <c r="U116" s="51"/>
    </row>
    <row r="117" spans="1:21" s="49" customFormat="1" ht="18" customHeight="1" x14ac:dyDescent="0.3">
      <c r="A117" s="47"/>
      <c r="B117" s="35" t="s">
        <v>29</v>
      </c>
      <c r="C117" s="48"/>
      <c r="D117" s="125">
        <v>0</v>
      </c>
      <c r="E117" s="126">
        <v>0</v>
      </c>
      <c r="F117" s="127">
        <v>0</v>
      </c>
      <c r="G117" s="125">
        <v>0</v>
      </c>
      <c r="H117" s="126">
        <v>0</v>
      </c>
      <c r="I117" s="127">
        <v>0</v>
      </c>
      <c r="J117" s="125">
        <v>0</v>
      </c>
      <c r="K117" s="126">
        <v>0</v>
      </c>
      <c r="L117" s="127">
        <v>0</v>
      </c>
      <c r="M117" s="125">
        <v>0</v>
      </c>
      <c r="N117" s="126">
        <v>0</v>
      </c>
      <c r="O117" s="127">
        <v>0</v>
      </c>
      <c r="P117" s="125">
        <v>0</v>
      </c>
      <c r="Q117" s="126">
        <v>0</v>
      </c>
      <c r="R117" s="127">
        <v>0</v>
      </c>
      <c r="S117" s="125">
        <v>0</v>
      </c>
      <c r="T117" s="126">
        <v>0</v>
      </c>
      <c r="U117" s="127">
        <v>0</v>
      </c>
    </row>
    <row r="118" spans="1:21" s="49" customFormat="1" ht="18" customHeight="1" x14ac:dyDescent="0.3">
      <c r="A118" s="47"/>
      <c r="B118" s="35" t="s">
        <v>30</v>
      </c>
      <c r="C118" s="48"/>
      <c r="D118" s="133"/>
      <c r="E118" s="134"/>
      <c r="F118" s="135"/>
      <c r="G118" s="133"/>
      <c r="H118" s="134"/>
      <c r="I118" s="135"/>
      <c r="J118" s="133"/>
      <c r="K118" s="134"/>
      <c r="L118" s="135"/>
      <c r="M118" s="133"/>
      <c r="N118" s="134"/>
      <c r="O118" s="135"/>
      <c r="P118" s="133"/>
      <c r="Q118" s="134"/>
      <c r="R118" s="135"/>
      <c r="S118" s="133"/>
      <c r="T118" s="134"/>
      <c r="U118" s="135"/>
    </row>
    <row r="119" spans="1:21" s="49" customFormat="1" ht="18" customHeight="1" x14ac:dyDescent="0.3">
      <c r="A119" s="47"/>
      <c r="B119" s="25" t="s">
        <v>31</v>
      </c>
      <c r="C119" s="48"/>
      <c r="D119" s="125">
        <v>0</v>
      </c>
      <c r="E119" s="126">
        <v>35</v>
      </c>
      <c r="F119" s="127">
        <v>35</v>
      </c>
      <c r="G119" s="125">
        <v>0</v>
      </c>
      <c r="H119" s="126">
        <v>0</v>
      </c>
      <c r="I119" s="127">
        <v>0</v>
      </c>
      <c r="J119" s="125">
        <v>0</v>
      </c>
      <c r="K119" s="126">
        <v>0</v>
      </c>
      <c r="L119" s="127">
        <v>0</v>
      </c>
      <c r="M119" s="125">
        <v>0</v>
      </c>
      <c r="N119" s="126">
        <v>0</v>
      </c>
      <c r="O119" s="127">
        <v>0</v>
      </c>
      <c r="P119" s="125">
        <v>0</v>
      </c>
      <c r="Q119" s="126">
        <v>0</v>
      </c>
      <c r="R119" s="127">
        <v>0</v>
      </c>
      <c r="S119" s="125">
        <v>0</v>
      </c>
      <c r="T119" s="126">
        <v>35</v>
      </c>
      <c r="U119" s="127">
        <v>35</v>
      </c>
    </row>
    <row r="120" spans="1:21" s="49" customFormat="1" ht="18" customHeight="1" x14ac:dyDescent="0.3">
      <c r="A120" s="47"/>
      <c r="B120" s="25" t="s">
        <v>32</v>
      </c>
      <c r="C120" s="48"/>
      <c r="D120" s="125">
        <v>0</v>
      </c>
      <c r="E120" s="126">
        <v>0</v>
      </c>
      <c r="F120" s="127">
        <v>0</v>
      </c>
      <c r="G120" s="125">
        <v>2.8959480000000002</v>
      </c>
      <c r="H120" s="126">
        <v>2.8959480000000002</v>
      </c>
      <c r="I120" s="127">
        <v>0</v>
      </c>
      <c r="J120" s="125">
        <v>0</v>
      </c>
      <c r="K120" s="126">
        <v>0</v>
      </c>
      <c r="L120" s="127">
        <v>0</v>
      </c>
      <c r="M120" s="125">
        <v>0</v>
      </c>
      <c r="N120" s="126">
        <v>0</v>
      </c>
      <c r="O120" s="127">
        <v>0</v>
      </c>
      <c r="P120" s="125">
        <v>0</v>
      </c>
      <c r="Q120" s="126">
        <v>0</v>
      </c>
      <c r="R120" s="127">
        <v>0</v>
      </c>
      <c r="S120" s="125">
        <v>2.8959480000000002</v>
      </c>
      <c r="T120" s="126">
        <v>2.8959480000000002</v>
      </c>
      <c r="U120" s="127">
        <v>0</v>
      </c>
    </row>
    <row r="121" spans="1:21" s="49" customFormat="1" ht="18" customHeight="1" x14ac:dyDescent="0.3">
      <c r="A121" s="47"/>
      <c r="B121" s="25" t="s">
        <v>33</v>
      </c>
      <c r="C121" s="48"/>
      <c r="D121" s="125">
        <v>0</v>
      </c>
      <c r="E121" s="126">
        <v>0</v>
      </c>
      <c r="F121" s="127">
        <v>0</v>
      </c>
      <c r="G121" s="125">
        <v>1.8794409999999999</v>
      </c>
      <c r="H121" s="126">
        <v>1.8794409999999999</v>
      </c>
      <c r="I121" s="127">
        <v>0</v>
      </c>
      <c r="J121" s="125">
        <v>0</v>
      </c>
      <c r="K121" s="126">
        <v>0</v>
      </c>
      <c r="L121" s="127">
        <v>0</v>
      </c>
      <c r="M121" s="125">
        <v>0</v>
      </c>
      <c r="N121" s="126">
        <v>0</v>
      </c>
      <c r="O121" s="127">
        <v>0</v>
      </c>
      <c r="P121" s="125">
        <v>0</v>
      </c>
      <c r="Q121" s="126">
        <v>0</v>
      </c>
      <c r="R121" s="127">
        <v>0</v>
      </c>
      <c r="S121" s="125">
        <v>1.8794409999999999</v>
      </c>
      <c r="T121" s="126">
        <v>1.8794409999999999</v>
      </c>
      <c r="U121" s="127">
        <v>0</v>
      </c>
    </row>
    <row r="122" spans="1:21" s="49" customFormat="1" ht="18" customHeight="1" x14ac:dyDescent="0.3">
      <c r="A122" s="47"/>
      <c r="B122" s="25" t="s">
        <v>34</v>
      </c>
      <c r="C122" s="48"/>
      <c r="D122" s="125">
        <v>0</v>
      </c>
      <c r="E122" s="126">
        <v>0</v>
      </c>
      <c r="F122" s="127">
        <v>0</v>
      </c>
      <c r="G122" s="125">
        <v>3.6711260000000001</v>
      </c>
      <c r="H122" s="126">
        <v>3.6711260000000001</v>
      </c>
      <c r="I122" s="127">
        <v>0</v>
      </c>
      <c r="J122" s="125">
        <v>0</v>
      </c>
      <c r="K122" s="126">
        <v>0</v>
      </c>
      <c r="L122" s="127">
        <v>0</v>
      </c>
      <c r="M122" s="125">
        <v>0</v>
      </c>
      <c r="N122" s="126">
        <v>0</v>
      </c>
      <c r="O122" s="127">
        <v>0</v>
      </c>
      <c r="P122" s="125">
        <v>0</v>
      </c>
      <c r="Q122" s="126">
        <v>0</v>
      </c>
      <c r="R122" s="127">
        <v>0</v>
      </c>
      <c r="S122" s="125">
        <v>3.6711260000000001</v>
      </c>
      <c r="T122" s="126">
        <v>3.6711260000000001</v>
      </c>
      <c r="U122" s="127">
        <v>0</v>
      </c>
    </row>
    <row r="123" spans="1:21" s="49" customFormat="1" ht="18" customHeight="1" x14ac:dyDescent="0.3">
      <c r="A123" s="47"/>
      <c r="B123" s="25" t="s">
        <v>35</v>
      </c>
      <c r="C123" s="48"/>
      <c r="D123" s="125">
        <v>0</v>
      </c>
      <c r="E123" s="126">
        <v>0</v>
      </c>
      <c r="F123" s="127">
        <v>0</v>
      </c>
      <c r="G123" s="125">
        <v>0.190138</v>
      </c>
      <c r="H123" s="126">
        <v>9.5069000000000001E-2</v>
      </c>
      <c r="I123" s="127">
        <v>-9.5069000000000001E-2</v>
      </c>
      <c r="J123" s="125">
        <v>0</v>
      </c>
      <c r="K123" s="126">
        <v>0</v>
      </c>
      <c r="L123" s="127">
        <v>0</v>
      </c>
      <c r="M123" s="125">
        <v>0</v>
      </c>
      <c r="N123" s="126">
        <v>0</v>
      </c>
      <c r="O123" s="127">
        <v>0</v>
      </c>
      <c r="P123" s="125">
        <v>0</v>
      </c>
      <c r="Q123" s="126">
        <v>0</v>
      </c>
      <c r="R123" s="127">
        <v>0</v>
      </c>
      <c r="S123" s="125">
        <v>0.190138</v>
      </c>
      <c r="T123" s="126">
        <v>9.5069000000000001E-2</v>
      </c>
      <c r="U123" s="127">
        <v>-9.5069000000000001E-2</v>
      </c>
    </row>
    <row r="124" spans="1:21" s="49" customFormat="1" ht="18" customHeight="1" x14ac:dyDescent="0.3">
      <c r="A124" s="47"/>
      <c r="B124" s="25" t="s">
        <v>36</v>
      </c>
      <c r="C124" s="48"/>
      <c r="D124" s="125">
        <v>0</v>
      </c>
      <c r="E124" s="126">
        <v>0</v>
      </c>
      <c r="F124" s="127">
        <v>0</v>
      </c>
      <c r="G124" s="125">
        <v>9.5069000000000001E-2</v>
      </c>
      <c r="H124" s="126">
        <v>9.5069000000000001E-2</v>
      </c>
      <c r="I124" s="127">
        <v>0</v>
      </c>
      <c r="J124" s="125">
        <v>0</v>
      </c>
      <c r="K124" s="126">
        <v>0</v>
      </c>
      <c r="L124" s="127">
        <v>0</v>
      </c>
      <c r="M124" s="125">
        <v>0</v>
      </c>
      <c r="N124" s="126">
        <v>0</v>
      </c>
      <c r="O124" s="127">
        <v>0</v>
      </c>
      <c r="P124" s="125">
        <v>0</v>
      </c>
      <c r="Q124" s="126">
        <v>0</v>
      </c>
      <c r="R124" s="127">
        <v>0</v>
      </c>
      <c r="S124" s="125">
        <v>9.5069000000000001E-2</v>
      </c>
      <c r="T124" s="126">
        <v>9.5069000000000001E-2</v>
      </c>
      <c r="U124" s="127">
        <v>0</v>
      </c>
    </row>
    <row r="125" spans="1:21" s="49" customFormat="1" ht="18" customHeight="1" x14ac:dyDescent="0.3">
      <c r="A125" s="47"/>
      <c r="B125" s="25" t="s">
        <v>37</v>
      </c>
      <c r="C125" s="48"/>
      <c r="D125" s="125">
        <v>0</v>
      </c>
      <c r="E125" s="126">
        <v>0</v>
      </c>
      <c r="F125" s="127">
        <v>0</v>
      </c>
      <c r="G125" s="125">
        <v>7.3130000000000001E-2</v>
      </c>
      <c r="H125" s="126">
        <v>3.6565E-2</v>
      </c>
      <c r="I125" s="127">
        <v>-3.6565E-2</v>
      </c>
      <c r="J125" s="125">
        <v>0</v>
      </c>
      <c r="K125" s="126">
        <v>0</v>
      </c>
      <c r="L125" s="127">
        <v>0</v>
      </c>
      <c r="M125" s="125">
        <v>0</v>
      </c>
      <c r="N125" s="126">
        <v>0</v>
      </c>
      <c r="O125" s="127">
        <v>0</v>
      </c>
      <c r="P125" s="125">
        <v>0</v>
      </c>
      <c r="Q125" s="126">
        <v>0</v>
      </c>
      <c r="R125" s="127">
        <v>0</v>
      </c>
      <c r="S125" s="125">
        <v>7.3130000000000001E-2</v>
      </c>
      <c r="T125" s="126">
        <v>3.6565E-2</v>
      </c>
      <c r="U125" s="127">
        <v>-3.6565E-2</v>
      </c>
    </row>
    <row r="126" spans="1:21" s="49" customFormat="1" ht="18" customHeight="1" x14ac:dyDescent="0.3">
      <c r="A126" s="47"/>
      <c r="B126" s="25" t="s">
        <v>38</v>
      </c>
      <c r="C126" s="48"/>
      <c r="D126" s="125">
        <v>0</v>
      </c>
      <c r="E126" s="126">
        <v>0</v>
      </c>
      <c r="F126" s="127">
        <v>0</v>
      </c>
      <c r="G126" s="125">
        <v>1.4626E-2</v>
      </c>
      <c r="H126" s="126">
        <v>7.3130000000000001E-3</v>
      </c>
      <c r="I126" s="127">
        <v>-7.3130000000000001E-3</v>
      </c>
      <c r="J126" s="125">
        <v>0</v>
      </c>
      <c r="K126" s="126">
        <v>0</v>
      </c>
      <c r="L126" s="127">
        <v>0</v>
      </c>
      <c r="M126" s="125">
        <v>0</v>
      </c>
      <c r="N126" s="126">
        <v>0</v>
      </c>
      <c r="O126" s="127">
        <v>0</v>
      </c>
      <c r="P126" s="125">
        <v>0</v>
      </c>
      <c r="Q126" s="126">
        <v>0</v>
      </c>
      <c r="R126" s="127">
        <v>0</v>
      </c>
      <c r="S126" s="125">
        <v>1.4626E-2</v>
      </c>
      <c r="T126" s="126">
        <v>7.3130000000000001E-3</v>
      </c>
      <c r="U126" s="127">
        <v>-7.3130000000000001E-3</v>
      </c>
    </row>
    <row r="127" spans="1:21" s="49" customFormat="1" ht="18" customHeight="1" x14ac:dyDescent="0.3">
      <c r="A127" s="47"/>
      <c r="B127" s="35" t="s">
        <v>39</v>
      </c>
      <c r="C127" s="48"/>
      <c r="D127" s="125">
        <v>0</v>
      </c>
      <c r="E127" s="126">
        <v>0</v>
      </c>
      <c r="F127" s="127">
        <v>0</v>
      </c>
      <c r="G127" s="125">
        <v>2.1925070190816395E-2</v>
      </c>
      <c r="H127" s="126">
        <v>0</v>
      </c>
      <c r="I127" s="127">
        <v>-2.1925070190816395E-2</v>
      </c>
      <c r="J127" s="125">
        <v>0</v>
      </c>
      <c r="K127" s="126">
        <v>0</v>
      </c>
      <c r="L127" s="127">
        <v>0</v>
      </c>
      <c r="M127" s="125">
        <v>0</v>
      </c>
      <c r="N127" s="126">
        <v>0</v>
      </c>
      <c r="O127" s="127">
        <v>0</v>
      </c>
      <c r="P127" s="125">
        <v>0</v>
      </c>
      <c r="Q127" s="126">
        <v>0</v>
      </c>
      <c r="R127" s="127">
        <v>0</v>
      </c>
      <c r="S127" s="125">
        <v>2.1925070190816395E-2</v>
      </c>
      <c r="T127" s="126">
        <v>0</v>
      </c>
      <c r="U127" s="127">
        <v>-2.1925070190816395E-2</v>
      </c>
    </row>
    <row r="128" spans="1:21" s="49" customFormat="1" ht="18" customHeight="1" x14ac:dyDescent="0.3">
      <c r="A128" s="47"/>
      <c r="B128" s="54"/>
      <c r="C128" s="48"/>
      <c r="D128" s="136">
        <f>SUM(D117,D119:D127)</f>
        <v>0</v>
      </c>
      <c r="E128" s="137">
        <f>SUM(E117,E119:E127)</f>
        <v>35</v>
      </c>
      <c r="F128" s="138">
        <f t="shared" ref="F128" si="57">E128-D128</f>
        <v>35</v>
      </c>
      <c r="G128" s="136">
        <f>SUM(G117,G119:G127)</f>
        <v>8.8414030701908182</v>
      </c>
      <c r="H128" s="137">
        <f>SUM(H117,H119:H127)</f>
        <v>8.680531000000002</v>
      </c>
      <c r="I128" s="138">
        <f t="shared" ref="I128" si="58">H128-G128</f>
        <v>-0.16087207019081617</v>
      </c>
      <c r="J128" s="136">
        <f>SUM(J117,J119:J127)</f>
        <v>0</v>
      </c>
      <c r="K128" s="137">
        <f>SUM(K117,K119:K127)</f>
        <v>0</v>
      </c>
      <c r="L128" s="138">
        <f>K128-J128</f>
        <v>0</v>
      </c>
      <c r="M128" s="136">
        <f>SUM(M117,M119:M127)</f>
        <v>0</v>
      </c>
      <c r="N128" s="137">
        <f>SUM(N117,N119:N127)</f>
        <v>0</v>
      </c>
      <c r="O128" s="138">
        <f t="shared" ref="O128" si="59">N128-M128</f>
        <v>0</v>
      </c>
      <c r="P128" s="136">
        <f>SUM(P117,P119:P127)</f>
        <v>0</v>
      </c>
      <c r="Q128" s="137">
        <f>SUM(Q117,Q119:Q127)</f>
        <v>0</v>
      </c>
      <c r="R128" s="138">
        <f t="shared" ref="R128" si="60">Q128-P128</f>
        <v>0</v>
      </c>
      <c r="S128" s="136">
        <f>SUM(S117,S119:S127)</f>
        <v>8.8414030701908182</v>
      </c>
      <c r="T128" s="137">
        <f>SUM(T117,T119:T127)</f>
        <v>43.680531000000009</v>
      </c>
      <c r="U128" s="138">
        <f t="shared" ref="U128" si="61">T128-S128</f>
        <v>34.839127929809194</v>
      </c>
    </row>
    <row r="129" spans="1:22" s="49" customFormat="1" ht="15" customHeight="1" x14ac:dyDescent="0.3">
      <c r="A129" s="47"/>
      <c r="B129" s="54"/>
      <c r="C129" s="48"/>
      <c r="D129" s="139"/>
      <c r="E129" s="140"/>
      <c r="F129" s="141"/>
      <c r="G129" s="139"/>
      <c r="H129" s="140"/>
      <c r="I129" s="141"/>
      <c r="J129" s="139"/>
      <c r="K129" s="140"/>
      <c r="L129" s="141"/>
      <c r="M129" s="139"/>
      <c r="N129" s="140"/>
      <c r="O129" s="141"/>
      <c r="P129" s="139"/>
      <c r="Q129" s="140"/>
      <c r="R129" s="141"/>
      <c r="S129" s="139"/>
      <c r="T129" s="140"/>
      <c r="U129" s="141"/>
    </row>
    <row r="130" spans="1:22" s="49" customFormat="1" ht="18" customHeight="1" x14ac:dyDescent="0.3">
      <c r="A130" s="47"/>
      <c r="B130" s="23" t="s">
        <v>56</v>
      </c>
      <c r="C130" s="48"/>
      <c r="D130" s="136">
        <v>0</v>
      </c>
      <c r="E130" s="137">
        <v>0</v>
      </c>
      <c r="F130" s="138">
        <v>0</v>
      </c>
      <c r="G130" s="136">
        <v>0</v>
      </c>
      <c r="H130" s="137">
        <v>0</v>
      </c>
      <c r="I130" s="138">
        <v>0</v>
      </c>
      <c r="J130" s="136">
        <v>0</v>
      </c>
      <c r="K130" s="137">
        <v>0</v>
      </c>
      <c r="L130" s="138">
        <v>0</v>
      </c>
      <c r="M130" s="136">
        <v>0</v>
      </c>
      <c r="N130" s="137">
        <v>0</v>
      </c>
      <c r="O130" s="138">
        <v>0</v>
      </c>
      <c r="P130" s="136">
        <v>0</v>
      </c>
      <c r="Q130" s="137">
        <v>0</v>
      </c>
      <c r="R130" s="138">
        <v>0</v>
      </c>
      <c r="S130" s="136">
        <v>0</v>
      </c>
      <c r="T130" s="137">
        <v>0</v>
      </c>
      <c r="U130" s="138">
        <v>0</v>
      </c>
    </row>
    <row r="131" spans="1:22" s="49" customFormat="1" ht="15" customHeight="1" x14ac:dyDescent="0.3">
      <c r="A131" s="47"/>
      <c r="B131" s="54"/>
      <c r="C131" s="48"/>
      <c r="D131" s="139"/>
      <c r="E131" s="140"/>
      <c r="F131" s="141"/>
      <c r="G131" s="139"/>
      <c r="H131" s="140"/>
      <c r="I131" s="141"/>
      <c r="J131" s="139"/>
      <c r="K131" s="140"/>
      <c r="L131" s="141"/>
      <c r="M131" s="139"/>
      <c r="N131" s="140"/>
      <c r="O131" s="141"/>
      <c r="P131" s="139"/>
      <c r="Q131" s="140"/>
      <c r="R131" s="141"/>
      <c r="S131" s="139"/>
      <c r="T131" s="140"/>
      <c r="U131" s="141"/>
    </row>
    <row r="132" spans="1:22" s="49" customFormat="1" ht="18" customHeight="1" x14ac:dyDescent="0.3">
      <c r="A132" s="47"/>
      <c r="B132" s="72" t="s">
        <v>40</v>
      </c>
      <c r="C132" s="48"/>
      <c r="D132" s="145">
        <f>SUM(D130,D128,D114,D99,D93)</f>
        <v>906.916830768453</v>
      </c>
      <c r="E132" s="146">
        <f>SUM(E130,E128,E114,E99,E93)</f>
        <v>914.24367172999996</v>
      </c>
      <c r="F132" s="147">
        <f t="shared" ref="F132" si="62">E132-D132</f>
        <v>7.3268409615469636</v>
      </c>
      <c r="G132" s="145">
        <f>SUM(G130,G128,G114,G99,G93)</f>
        <v>341.25729926270918</v>
      </c>
      <c r="H132" s="146">
        <f>SUM(H130,H128,H114,H99,H93)</f>
        <v>312.32731816</v>
      </c>
      <c r="I132" s="147">
        <f t="shared" ref="I132" si="63">H132-G132</f>
        <v>-28.929981102709178</v>
      </c>
      <c r="J132" s="145">
        <f>SUM(J130,J128,J114,J99,J93)</f>
        <v>0</v>
      </c>
      <c r="K132" s="146">
        <f>SUM(K130,K128,K114,K99,K93)</f>
        <v>0</v>
      </c>
      <c r="L132" s="147">
        <f t="shared" ref="L132" si="64">K132-J132</f>
        <v>0</v>
      </c>
      <c r="M132" s="145">
        <f>SUM(M130,M128,M114,M99,M93)</f>
        <v>0</v>
      </c>
      <c r="N132" s="146">
        <f>SUM(N130,N128,N114,N99,N93)</f>
        <v>0</v>
      </c>
      <c r="O132" s="147">
        <f t="shared" ref="O132" si="65">N132-M132</f>
        <v>0</v>
      </c>
      <c r="P132" s="145">
        <f>SUM(P130,P128,P114,P99,P93)</f>
        <v>144.34438860896688</v>
      </c>
      <c r="Q132" s="146">
        <f>SUM(Q130,Q128,Q114,Q99,Q93)</f>
        <v>172.73725747</v>
      </c>
      <c r="R132" s="147">
        <f t="shared" ref="R132" si="66">Q132-P132</f>
        <v>28.392868861033122</v>
      </c>
      <c r="S132" s="145">
        <f>SUM(S130,S128,S114,S99,S93)</f>
        <v>1392.5185186401291</v>
      </c>
      <c r="T132" s="146">
        <f>SUM(T130,T128,T114,T99,T93)</f>
        <v>1399.30824736</v>
      </c>
      <c r="U132" s="147">
        <f t="shared" ref="U132" si="67">T132-S132</f>
        <v>6.7897287198709364</v>
      </c>
    </row>
    <row r="133" spans="1:22" s="49" customFormat="1" ht="15" customHeight="1" x14ac:dyDescent="0.3">
      <c r="A133" s="47"/>
      <c r="B133" s="54"/>
      <c r="C133" s="48"/>
      <c r="D133" s="47"/>
      <c r="E133" s="50"/>
      <c r="F133" s="51"/>
      <c r="G133" s="47"/>
      <c r="H133" s="50"/>
      <c r="I133" s="51"/>
      <c r="J133" s="47"/>
      <c r="K133" s="50"/>
      <c r="L133" s="51"/>
      <c r="M133" s="47"/>
      <c r="N133" s="50"/>
      <c r="O133" s="51"/>
      <c r="P133" s="47"/>
      <c r="Q133" s="50"/>
      <c r="R133" s="51"/>
      <c r="S133" s="47"/>
      <c r="T133" s="50"/>
      <c r="U133" s="51"/>
    </row>
    <row r="134" spans="1:22" s="49" customFormat="1" ht="18" customHeight="1" x14ac:dyDescent="0.3">
      <c r="A134" s="47"/>
      <c r="B134" s="23" t="s">
        <v>41</v>
      </c>
      <c r="C134" s="48"/>
      <c r="D134" s="47"/>
      <c r="E134" s="50"/>
      <c r="F134" s="51"/>
      <c r="G134" s="47"/>
      <c r="H134" s="50"/>
      <c r="I134" s="51"/>
      <c r="J134" s="47"/>
      <c r="K134" s="50"/>
      <c r="L134" s="51"/>
      <c r="M134" s="47"/>
      <c r="N134" s="50"/>
      <c r="O134" s="51"/>
      <c r="P134" s="47"/>
      <c r="Q134" s="50"/>
      <c r="R134" s="51"/>
      <c r="S134" s="47"/>
      <c r="T134" s="50"/>
      <c r="U134" s="51"/>
    </row>
    <row r="135" spans="1:22" s="49" customFormat="1" ht="18" customHeight="1" x14ac:dyDescent="0.3">
      <c r="A135" s="47"/>
      <c r="B135" s="73" t="s">
        <v>42</v>
      </c>
      <c r="C135" s="48"/>
      <c r="D135" s="128">
        <v>0</v>
      </c>
      <c r="E135" s="129">
        <v>0</v>
      </c>
      <c r="F135" s="127">
        <v>0</v>
      </c>
      <c r="G135" s="128">
        <v>0</v>
      </c>
      <c r="H135" s="129">
        <v>0</v>
      </c>
      <c r="I135" s="127">
        <v>0</v>
      </c>
      <c r="J135" s="128">
        <v>0</v>
      </c>
      <c r="K135" s="129">
        <v>0</v>
      </c>
      <c r="L135" s="127">
        <v>0</v>
      </c>
      <c r="M135" s="128">
        <v>197.16373614589472</v>
      </c>
      <c r="N135" s="129">
        <v>172</v>
      </c>
      <c r="O135" s="127">
        <v>-25.163736145894717</v>
      </c>
      <c r="P135" s="128">
        <v>0</v>
      </c>
      <c r="Q135" s="129">
        <v>0</v>
      </c>
      <c r="R135" s="127">
        <v>0</v>
      </c>
      <c r="S135" s="128">
        <v>197.16373614589472</v>
      </c>
      <c r="T135" s="129">
        <v>172</v>
      </c>
      <c r="U135" s="127">
        <v>-25.163736145894717</v>
      </c>
    </row>
    <row r="136" spans="1:22" s="49" customFormat="1" ht="18" customHeight="1" x14ac:dyDescent="0.3">
      <c r="A136" s="47"/>
      <c r="B136" s="73" t="s">
        <v>43</v>
      </c>
      <c r="C136" s="48"/>
      <c r="D136" s="128">
        <v>0</v>
      </c>
      <c r="E136" s="129">
        <v>0</v>
      </c>
      <c r="F136" s="127">
        <v>0</v>
      </c>
      <c r="G136" s="128">
        <v>0</v>
      </c>
      <c r="H136" s="129">
        <v>0</v>
      </c>
      <c r="I136" s="127">
        <v>0</v>
      </c>
      <c r="J136" s="128">
        <v>0</v>
      </c>
      <c r="K136" s="129">
        <v>0</v>
      </c>
      <c r="L136" s="127">
        <v>0</v>
      </c>
      <c r="M136" s="128">
        <v>0</v>
      </c>
      <c r="N136" s="129">
        <v>0</v>
      </c>
      <c r="O136" s="127">
        <v>0</v>
      </c>
      <c r="P136" s="128">
        <v>0</v>
      </c>
      <c r="Q136" s="129">
        <v>0</v>
      </c>
      <c r="R136" s="127">
        <v>0</v>
      </c>
      <c r="S136" s="128">
        <v>0</v>
      </c>
      <c r="T136" s="129">
        <v>0</v>
      </c>
      <c r="U136" s="127">
        <v>0</v>
      </c>
    </row>
    <row r="137" spans="1:22" s="49" customFormat="1" ht="18" customHeight="1" x14ac:dyDescent="0.3">
      <c r="A137" s="47"/>
      <c r="B137" s="73" t="s">
        <v>44</v>
      </c>
      <c r="C137" s="48"/>
      <c r="D137" s="128">
        <v>0</v>
      </c>
      <c r="E137" s="129">
        <v>0</v>
      </c>
      <c r="F137" s="127">
        <v>0</v>
      </c>
      <c r="G137" s="128">
        <v>51.924331594070779</v>
      </c>
      <c r="H137" s="129">
        <v>44.713999879999996</v>
      </c>
      <c r="I137" s="127">
        <v>-7.210331714070783</v>
      </c>
      <c r="J137" s="128">
        <v>0</v>
      </c>
      <c r="K137" s="129">
        <v>0</v>
      </c>
      <c r="L137" s="127">
        <v>0</v>
      </c>
      <c r="M137" s="128">
        <v>0</v>
      </c>
      <c r="N137" s="129">
        <v>0</v>
      </c>
      <c r="O137" s="127">
        <v>0</v>
      </c>
      <c r="P137" s="128">
        <v>0</v>
      </c>
      <c r="Q137" s="129">
        <v>0</v>
      </c>
      <c r="R137" s="127">
        <v>0</v>
      </c>
      <c r="S137" s="128">
        <v>51.924331594070779</v>
      </c>
      <c r="T137" s="129">
        <v>44.713999879999996</v>
      </c>
      <c r="U137" s="127">
        <v>-7.210331714070783</v>
      </c>
    </row>
    <row r="138" spans="1:22" s="49" customFormat="1" ht="18" customHeight="1" x14ac:dyDescent="0.3">
      <c r="A138" s="47"/>
      <c r="B138" s="54"/>
      <c r="C138" s="48"/>
      <c r="D138" s="136">
        <f>SUM(D135:D137)</f>
        <v>0</v>
      </c>
      <c r="E138" s="137">
        <f>SUM(E135:E137)</f>
        <v>0</v>
      </c>
      <c r="F138" s="138">
        <f t="shared" ref="F138" si="68">E138-D138</f>
        <v>0</v>
      </c>
      <c r="G138" s="136">
        <f>SUM(G135:G137)</f>
        <v>51.924331594070779</v>
      </c>
      <c r="H138" s="137">
        <f>SUM(H135:H137)</f>
        <v>44.713999879999996</v>
      </c>
      <c r="I138" s="138">
        <f t="shared" ref="I138" si="69">H138-G138</f>
        <v>-7.210331714070783</v>
      </c>
      <c r="J138" s="136">
        <f>SUM(J135:J137)</f>
        <v>0</v>
      </c>
      <c r="K138" s="137">
        <f>SUM(K135:K137)</f>
        <v>0</v>
      </c>
      <c r="L138" s="138">
        <f t="shared" ref="L138" si="70">K138-J138</f>
        <v>0</v>
      </c>
      <c r="M138" s="136">
        <f>SUM(M135:M137)</f>
        <v>197.16373614589472</v>
      </c>
      <c r="N138" s="137">
        <f>SUM(N135:N137)</f>
        <v>172</v>
      </c>
      <c r="O138" s="138">
        <f t="shared" ref="O138" si="71">N138-M138</f>
        <v>-25.163736145894717</v>
      </c>
      <c r="P138" s="136">
        <f>SUM(P135:P137)</f>
        <v>0</v>
      </c>
      <c r="Q138" s="137">
        <f>SUM(Q135:Q137)</f>
        <v>0</v>
      </c>
      <c r="R138" s="138">
        <f t="shared" ref="R138" si="72">Q138-P138</f>
        <v>0</v>
      </c>
      <c r="S138" s="136">
        <f>SUM(S135:S137)</f>
        <v>249.08806773996548</v>
      </c>
      <c r="T138" s="137">
        <f>SUM(T135:T137)</f>
        <v>216.71399987999999</v>
      </c>
      <c r="U138" s="138">
        <f t="shared" ref="U138" si="73">T138-S138</f>
        <v>-32.374067859965493</v>
      </c>
      <c r="V138" s="49">
        <f>SUM(D138:U138)</f>
        <v>866.85599951999995</v>
      </c>
    </row>
    <row r="139" spans="1:22" s="49" customFormat="1" ht="15" customHeight="1" x14ac:dyDescent="0.3">
      <c r="A139" s="47"/>
      <c r="B139" s="54"/>
      <c r="C139" s="48"/>
      <c r="D139" s="139"/>
      <c r="E139" s="140"/>
      <c r="F139" s="141"/>
      <c r="G139" s="139"/>
      <c r="H139" s="140"/>
      <c r="I139" s="141"/>
      <c r="J139" s="139"/>
      <c r="K139" s="140"/>
      <c r="L139" s="141"/>
      <c r="M139" s="139"/>
      <c r="N139" s="140"/>
      <c r="O139" s="141"/>
      <c r="P139" s="139"/>
      <c r="Q139" s="140"/>
      <c r="R139" s="141"/>
      <c r="S139" s="139"/>
      <c r="T139" s="140"/>
      <c r="U139" s="141"/>
    </row>
    <row r="140" spans="1:22" s="49" customFormat="1" ht="18" customHeight="1" x14ac:dyDescent="0.3">
      <c r="A140" s="47"/>
      <c r="B140" s="72" t="s">
        <v>45</v>
      </c>
      <c r="C140" s="48"/>
      <c r="D140" s="145">
        <f>SUM(D138,D132)</f>
        <v>906.916830768453</v>
      </c>
      <c r="E140" s="146">
        <f>SUM(E138,E132)</f>
        <v>914.24367172999996</v>
      </c>
      <c r="F140" s="147">
        <f t="shared" ref="F140" si="74">E140-D140</f>
        <v>7.3268409615469636</v>
      </c>
      <c r="G140" s="145">
        <f>SUM(G138,G132)</f>
        <v>393.18163085677998</v>
      </c>
      <c r="H140" s="146">
        <f>SUM(H138,H132)</f>
        <v>357.04131804000002</v>
      </c>
      <c r="I140" s="147">
        <f t="shared" ref="I140" si="75">H140-G140</f>
        <v>-36.140312816779954</v>
      </c>
      <c r="J140" s="145">
        <f>SUM(J138,J132)</f>
        <v>0</v>
      </c>
      <c r="K140" s="146">
        <f>SUM(K138,K132)</f>
        <v>0</v>
      </c>
      <c r="L140" s="147">
        <f>K140-J140</f>
        <v>0</v>
      </c>
      <c r="M140" s="145">
        <f>SUM(M138,M132)</f>
        <v>197.16373614589472</v>
      </c>
      <c r="N140" s="146">
        <f>SUM(N138,N132)</f>
        <v>172</v>
      </c>
      <c r="O140" s="147">
        <f t="shared" ref="O140" si="76">N140-M140</f>
        <v>-25.163736145894717</v>
      </c>
      <c r="P140" s="145">
        <f>SUM(P138,P132)</f>
        <v>144.34438860896688</v>
      </c>
      <c r="Q140" s="146">
        <f>SUM(Q138,Q132)</f>
        <v>172.73725747</v>
      </c>
      <c r="R140" s="147">
        <f t="shared" ref="R140" si="77">Q140-P140</f>
        <v>28.392868861033122</v>
      </c>
      <c r="S140" s="145">
        <f>SUM(S138,S132)</f>
        <v>1641.6065863800945</v>
      </c>
      <c r="T140" s="146">
        <f>SUM(T138,T132)</f>
        <v>1616.0222472400001</v>
      </c>
      <c r="U140" s="147">
        <f t="shared" ref="U140" si="78">T140-S140</f>
        <v>-25.584339140094471</v>
      </c>
    </row>
    <row r="141" spans="1:22" s="49" customFormat="1" ht="15" customHeight="1" x14ac:dyDescent="0.3">
      <c r="A141" s="47"/>
      <c r="B141" s="54"/>
      <c r="C141" s="48"/>
      <c r="D141" s="47"/>
      <c r="E141" s="50"/>
      <c r="F141" s="51"/>
      <c r="G141" s="47"/>
      <c r="H141" s="50"/>
      <c r="I141" s="51"/>
      <c r="J141" s="47"/>
      <c r="K141" s="50"/>
      <c r="L141" s="51"/>
      <c r="M141" s="47"/>
      <c r="N141" s="50"/>
      <c r="O141" s="51"/>
      <c r="P141" s="47"/>
      <c r="Q141" s="50"/>
      <c r="R141" s="51"/>
      <c r="S141" s="47"/>
      <c r="T141" s="50"/>
      <c r="U141" s="51"/>
    </row>
    <row r="142" spans="1:22" s="49" customFormat="1" ht="18" customHeight="1" x14ac:dyDescent="0.3">
      <c r="A142" s="47"/>
      <c r="B142" s="23" t="s">
        <v>46</v>
      </c>
      <c r="C142" s="48"/>
      <c r="D142" s="47"/>
      <c r="E142" s="50"/>
      <c r="F142" s="51"/>
      <c r="G142" s="47"/>
      <c r="H142" s="50"/>
      <c r="I142" s="51"/>
      <c r="J142" s="47"/>
      <c r="K142" s="50"/>
      <c r="L142" s="51"/>
      <c r="M142" s="47"/>
      <c r="N142" s="50"/>
      <c r="O142" s="51"/>
      <c r="P142" s="47"/>
      <c r="Q142" s="50"/>
      <c r="R142" s="51"/>
      <c r="S142" s="47"/>
      <c r="T142" s="50"/>
      <c r="U142" s="51"/>
    </row>
    <row r="143" spans="1:22" s="49" customFormat="1" ht="18" customHeight="1" x14ac:dyDescent="0.3">
      <c r="A143" s="47"/>
      <c r="B143" s="73" t="s">
        <v>69</v>
      </c>
      <c r="C143" s="48"/>
      <c r="D143" s="128">
        <v>87.714783299643472</v>
      </c>
      <c r="E143" s="129">
        <v>80.409122045700059</v>
      </c>
      <c r="F143" s="127">
        <v>-7.3056612539434127</v>
      </c>
      <c r="G143" s="128">
        <v>125.57758723245347</v>
      </c>
      <c r="H143" s="129">
        <v>120.76578911270003</v>
      </c>
      <c r="I143" s="127">
        <v>-4.8117981197534334</v>
      </c>
      <c r="J143" s="128">
        <v>0</v>
      </c>
      <c r="K143" s="129">
        <v>0</v>
      </c>
      <c r="L143" s="127">
        <v>0</v>
      </c>
      <c r="M143" s="128">
        <v>0</v>
      </c>
      <c r="N143" s="129">
        <v>0</v>
      </c>
      <c r="O143" s="127">
        <v>0</v>
      </c>
      <c r="P143" s="128">
        <v>0</v>
      </c>
      <c r="Q143" s="129">
        <v>0</v>
      </c>
      <c r="R143" s="127">
        <v>0</v>
      </c>
      <c r="S143" s="128">
        <v>213.29237053209692</v>
      </c>
      <c r="T143" s="129">
        <v>201.17491115840011</v>
      </c>
      <c r="U143" s="127">
        <v>-12.117459373696818</v>
      </c>
    </row>
    <row r="144" spans="1:22" s="49" customFormat="1" ht="18" customHeight="1" x14ac:dyDescent="0.3">
      <c r="A144" s="47"/>
      <c r="B144" s="48"/>
      <c r="C144" s="48"/>
      <c r="D144" s="136">
        <f>SUM(D143)</f>
        <v>87.714783299643472</v>
      </c>
      <c r="E144" s="137">
        <f>SUM(E143)</f>
        <v>80.409122045700059</v>
      </c>
      <c r="F144" s="138">
        <f t="shared" ref="F144" si="79">E144-D144</f>
        <v>-7.3056612539434127</v>
      </c>
      <c r="G144" s="136">
        <f>SUM(G143)</f>
        <v>125.57758723245347</v>
      </c>
      <c r="H144" s="137">
        <f>SUM(H143)</f>
        <v>120.76578911270003</v>
      </c>
      <c r="I144" s="138">
        <f t="shared" ref="I144" si="80">H144-G144</f>
        <v>-4.8117981197534334</v>
      </c>
      <c r="J144" s="136">
        <f>SUM(J143)</f>
        <v>0</v>
      </c>
      <c r="K144" s="137">
        <f>SUM(K143)</f>
        <v>0</v>
      </c>
      <c r="L144" s="138">
        <f t="shared" ref="L144" si="81">K144-J144</f>
        <v>0</v>
      </c>
      <c r="M144" s="136">
        <f>SUM(M143)</f>
        <v>0</v>
      </c>
      <c r="N144" s="137">
        <f>SUM(N143)</f>
        <v>0</v>
      </c>
      <c r="O144" s="138">
        <f t="shared" ref="O144" si="82">N144-M144</f>
        <v>0</v>
      </c>
      <c r="P144" s="136">
        <f>SUM(P143)</f>
        <v>0</v>
      </c>
      <c r="Q144" s="137">
        <f>SUM(Q143)</f>
        <v>0</v>
      </c>
      <c r="R144" s="138">
        <f t="shared" ref="R144" si="83">Q144-P144</f>
        <v>0</v>
      </c>
      <c r="S144" s="136">
        <f>SUM(S143)</f>
        <v>213.29237053209692</v>
      </c>
      <c r="T144" s="137">
        <f>SUM(T143)</f>
        <v>201.17491115840011</v>
      </c>
      <c r="U144" s="138">
        <f t="shared" ref="U144" si="84">T144-S144</f>
        <v>-12.117459373696818</v>
      </c>
    </row>
    <row r="145" spans="1:23" s="49" customFormat="1" ht="15" customHeight="1" x14ac:dyDescent="0.3">
      <c r="A145" s="47"/>
      <c r="B145" s="48"/>
      <c r="C145" s="48"/>
      <c r="D145" s="139"/>
      <c r="E145" s="140"/>
      <c r="F145" s="141"/>
      <c r="G145" s="139"/>
      <c r="H145" s="140"/>
      <c r="I145" s="141"/>
      <c r="J145" s="139"/>
      <c r="K145" s="140"/>
      <c r="L145" s="141"/>
      <c r="M145" s="139"/>
      <c r="N145" s="140"/>
      <c r="O145" s="141"/>
      <c r="P145" s="139"/>
      <c r="Q145" s="140"/>
      <c r="R145" s="141"/>
      <c r="S145" s="139"/>
      <c r="T145" s="140"/>
      <c r="U145" s="141"/>
    </row>
    <row r="146" spans="1:23" s="63" customFormat="1" ht="20.25" customHeight="1" x14ac:dyDescent="0.3">
      <c r="A146" s="61"/>
      <c r="B146" s="74" t="s">
        <v>48</v>
      </c>
      <c r="C146" s="62"/>
      <c r="D146" s="142">
        <f>SUM(D144,D140)</f>
        <v>994.6316140680965</v>
      </c>
      <c r="E146" s="143">
        <f>SUM(E144,E140)</f>
        <v>994.65279377570005</v>
      </c>
      <c r="F146" s="144">
        <f t="shared" ref="F146" si="85">E146-D146</f>
        <v>2.1179707603550924E-2</v>
      </c>
      <c r="G146" s="142">
        <f>SUM(G144,G140)</f>
        <v>518.7592180892334</v>
      </c>
      <c r="H146" s="143">
        <f>SUM(H144,H140)</f>
        <v>477.80710715270004</v>
      </c>
      <c r="I146" s="144">
        <f t="shared" ref="I146" si="86">H146-G146</f>
        <v>-40.952110936533359</v>
      </c>
      <c r="J146" s="142">
        <f>SUM(J144,J140)</f>
        <v>0</v>
      </c>
      <c r="K146" s="143">
        <f>SUM(K144,K140)</f>
        <v>0</v>
      </c>
      <c r="L146" s="144">
        <f t="shared" ref="L146" si="87">K146-J146</f>
        <v>0</v>
      </c>
      <c r="M146" s="142">
        <f>SUM(M144,M140)</f>
        <v>197.16373614589472</v>
      </c>
      <c r="N146" s="143">
        <f>SUM(N144,N140)</f>
        <v>172</v>
      </c>
      <c r="O146" s="144">
        <f t="shared" ref="O146" si="88">N146-M146</f>
        <v>-25.163736145894717</v>
      </c>
      <c r="P146" s="142">
        <f>SUM(P144,P140)</f>
        <v>144.34438860896688</v>
      </c>
      <c r="Q146" s="143">
        <f>SUM(Q144,Q140)</f>
        <v>172.73725747</v>
      </c>
      <c r="R146" s="144">
        <f t="shared" ref="R146" si="89">Q146-P146</f>
        <v>28.392868861033122</v>
      </c>
      <c r="S146" s="142">
        <f>SUM(S144,S140)</f>
        <v>1854.8989569121914</v>
      </c>
      <c r="T146" s="143">
        <f>SUM(T144,T140)</f>
        <v>1817.1971583984002</v>
      </c>
      <c r="U146" s="144">
        <f t="shared" ref="U146" si="90">T146-S146</f>
        <v>-37.701798513791118</v>
      </c>
      <c r="V146" s="49"/>
      <c r="W146" s="49"/>
    </row>
    <row r="147" spans="1:23" s="5" customFormat="1" x14ac:dyDescent="0.25"/>
  </sheetData>
  <mergeCells count="46">
    <mergeCell ref="U82:U83"/>
    <mergeCell ref="E82:E83"/>
    <mergeCell ref="F82:F83"/>
    <mergeCell ref="H82:H83"/>
    <mergeCell ref="I82:I83"/>
    <mergeCell ref="K82:K83"/>
    <mergeCell ref="L82:L83"/>
    <mergeCell ref="N82:N83"/>
    <mergeCell ref="O82:O83"/>
    <mergeCell ref="Q82:Q83"/>
    <mergeCell ref="R82:R83"/>
    <mergeCell ref="T82:T83"/>
    <mergeCell ref="M81:O81"/>
    <mergeCell ref="P81:R81"/>
    <mergeCell ref="S81:U81"/>
    <mergeCell ref="A74:V74"/>
    <mergeCell ref="A76:V76"/>
    <mergeCell ref="A77:V77"/>
    <mergeCell ref="A75:U75"/>
    <mergeCell ref="A78:V78"/>
    <mergeCell ref="D81:F81"/>
    <mergeCell ref="G81:I81"/>
    <mergeCell ref="J81:L81"/>
    <mergeCell ref="U9:U10"/>
    <mergeCell ref="E9:E10"/>
    <mergeCell ref="F9:F10"/>
    <mergeCell ref="H9:H10"/>
    <mergeCell ref="I9:I10"/>
    <mergeCell ref="K9:K10"/>
    <mergeCell ref="L9:L10"/>
    <mergeCell ref="N9:N10"/>
    <mergeCell ref="O9:O10"/>
    <mergeCell ref="Q9:Q10"/>
    <mergeCell ref="R9:R10"/>
    <mergeCell ref="T9:T10"/>
    <mergeCell ref="A1:V1"/>
    <mergeCell ref="A3:V3"/>
    <mergeCell ref="A4:V4"/>
    <mergeCell ref="A5:V5"/>
    <mergeCell ref="D8:F8"/>
    <mergeCell ref="G8:I8"/>
    <mergeCell ref="J8:L8"/>
    <mergeCell ref="M8:O8"/>
    <mergeCell ref="P8:R8"/>
    <mergeCell ref="S8:U8"/>
    <mergeCell ref="A2:U2"/>
  </mergeCells>
  <printOptions horizontalCentered="1"/>
  <pageMargins left="0.4" right="0.4" top="0.75" bottom="0.65" header="0.3" footer="0.3"/>
  <pageSetup scale="38" orientation="landscape" r:id="rId1"/>
  <rowBreaks count="1" manualBreakCount="1">
    <brk id="73" max="16383" man="1"/>
  </rowBreaks>
  <colBreaks count="1" manualBreakCount="1">
    <brk id="2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4" name="Button 5">
              <controlPr defaultSize="0" print="0" autoFill="0" autoPict="0" macro="[0]!Macro6">
                <anchor moveWithCells="1" sizeWithCells="1">
                  <from>
                    <xdr:col>23</xdr:col>
                    <xdr:colOff>9525</xdr:colOff>
                    <xdr:row>0</xdr:row>
                    <xdr:rowOff>295275</xdr:rowOff>
                  </from>
                  <to>
                    <xdr:col>27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5" name="Button 6">
              <controlPr defaultSize="0" print="0" autoFill="0" autoPict="0" macro="[0]!Macro7">
                <anchor moveWithCells="1" sizeWithCells="1">
                  <from>
                    <xdr:col>23</xdr:col>
                    <xdr:colOff>28575</xdr:colOff>
                    <xdr:row>4</xdr:row>
                    <xdr:rowOff>38100</xdr:rowOff>
                  </from>
                  <to>
                    <xdr:col>26</xdr:col>
                    <xdr:colOff>600075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5"/>
  </sheetPr>
  <dimension ref="A1:R84"/>
  <sheetViews>
    <sheetView zoomScale="80" zoomScaleNormal="80" workbookViewId="0">
      <selection activeCell="B44" sqref="B44"/>
    </sheetView>
  </sheetViews>
  <sheetFormatPr defaultRowHeight="15" x14ac:dyDescent="0.25"/>
  <cols>
    <col min="1" max="1" width="66.140625" customWidth="1"/>
    <col min="2" max="2" width="11.140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  <col min="8" max="9" width="17.5703125" customWidth="1"/>
    <col min="10" max="10" width="12.42578125" customWidth="1"/>
    <col min="11" max="11" width="21.42578125" style="76" customWidth="1"/>
  </cols>
  <sheetData>
    <row r="1" spans="1:11" ht="28.5" x14ac:dyDescent="0.45">
      <c r="A1" s="159" t="str">
        <f>'Cons Subsidies Accrual-Rounded'!A1:K1</f>
        <v>METROPOLITAN TRANSPORTATION AUTHORITY</v>
      </c>
      <c r="B1" s="159"/>
      <c r="C1" s="159"/>
      <c r="D1" s="159"/>
      <c r="E1" s="159"/>
      <c r="F1" s="159"/>
    </row>
    <row r="2" spans="1:11" ht="22.5" customHeight="1" x14ac:dyDescent="0.4">
      <c r="A2" s="168" t="str">
        <f>'Cons Subsidies Accrual-Rounded'!A2:K2</f>
        <v>February Financial Plan - 2020 Adopted Budget</v>
      </c>
      <c r="B2" s="168"/>
      <c r="C2" s="168"/>
      <c r="D2" s="168"/>
      <c r="E2" s="168"/>
      <c r="F2" s="168"/>
    </row>
    <row r="3" spans="1:11" ht="22.5" customHeight="1" x14ac:dyDescent="0.4">
      <c r="A3" s="160" t="str">
        <f>'Cons Subsidies CASH-Rounded'!A3:V3</f>
        <v>Consolidated Subsidies - Cash Basis</v>
      </c>
      <c r="B3" s="160"/>
      <c r="C3" s="160"/>
      <c r="D3" s="160"/>
      <c r="E3" s="160"/>
      <c r="F3" s="160"/>
    </row>
    <row r="4" spans="1:11" ht="22.5" customHeight="1" x14ac:dyDescent="0.35">
      <c r="A4" s="162" t="s">
        <v>66</v>
      </c>
      <c r="B4" s="162"/>
      <c r="C4" s="162"/>
      <c r="D4" s="162"/>
      <c r="E4" s="162"/>
      <c r="F4" s="162"/>
    </row>
    <row r="5" spans="1:11" ht="19.5" customHeight="1" x14ac:dyDescent="0.25">
      <c r="A5" s="185" t="s">
        <v>5</v>
      </c>
      <c r="B5" s="185"/>
      <c r="C5" s="185"/>
      <c r="D5" s="185"/>
      <c r="E5" s="185"/>
      <c r="F5" s="185"/>
    </row>
    <row r="6" spans="1:11" x14ac:dyDescent="0.25">
      <c r="A6" s="185"/>
      <c r="B6" s="185"/>
      <c r="C6" s="185"/>
      <c r="D6" s="185"/>
      <c r="E6" s="185"/>
      <c r="F6" s="185"/>
    </row>
    <row r="7" spans="1:11" ht="30" customHeight="1" x14ac:dyDescent="0.35">
      <c r="A7" s="161" t="str">
        <f>'Variance Explanations-ACCRUAL'!A7:F7</f>
        <v>Month of Apr 2020</v>
      </c>
      <c r="B7" s="161"/>
      <c r="C7" s="161"/>
      <c r="D7" s="161"/>
      <c r="E7" s="161"/>
      <c r="F7" s="161"/>
    </row>
    <row r="8" spans="1:11" ht="12" customHeight="1" thickBot="1" x14ac:dyDescent="0.4">
      <c r="A8" s="77"/>
      <c r="B8" s="77"/>
      <c r="C8" s="77"/>
      <c r="D8" s="77"/>
      <c r="E8" s="77"/>
      <c r="F8" s="77"/>
    </row>
    <row r="9" spans="1:11" ht="17.25" customHeight="1" x14ac:dyDescent="0.25">
      <c r="A9" s="169" t="s">
        <v>71</v>
      </c>
      <c r="B9" s="171" t="s">
        <v>62</v>
      </c>
      <c r="C9" s="172"/>
      <c r="D9" s="175" t="s">
        <v>60</v>
      </c>
      <c r="E9" s="176"/>
      <c r="F9" s="179" t="s">
        <v>61</v>
      </c>
      <c r="J9" s="83" t="s">
        <v>65</v>
      </c>
      <c r="K9" s="87" t="s">
        <v>65</v>
      </c>
    </row>
    <row r="10" spans="1:11" ht="17.25" customHeight="1" x14ac:dyDescent="0.25">
      <c r="A10" s="170"/>
      <c r="B10" s="173"/>
      <c r="C10" s="174"/>
      <c r="D10" s="177"/>
      <c r="E10" s="178"/>
      <c r="F10" s="180"/>
      <c r="J10" s="84" t="s">
        <v>55</v>
      </c>
      <c r="K10" s="88" t="s">
        <v>55</v>
      </c>
    </row>
    <row r="11" spans="1:11" ht="15" customHeight="1" x14ac:dyDescent="0.25">
      <c r="A11" s="80"/>
      <c r="B11" s="181"/>
      <c r="C11" s="196"/>
      <c r="D11" s="183"/>
      <c r="E11" s="184"/>
      <c r="F11" s="81"/>
      <c r="J11" s="85"/>
      <c r="K11" s="91"/>
    </row>
    <row r="12" spans="1:11" s="78" customFormat="1" ht="30" hidden="1" customHeight="1" x14ac:dyDescent="0.25">
      <c r="A12" s="82" t="str">
        <f>'Cons Subsidies CASH-Rounded'!$B$13</f>
        <v>Metropolitan Mass Transportation Operating Assistance (MMTOA)</v>
      </c>
      <c r="B12" s="120">
        <f>'Cons Subsidies CASH-Rounded'!$U$13</f>
        <v>0</v>
      </c>
      <c r="C12" s="117"/>
      <c r="D12" s="100" t="str">
        <f>IF(ISERROR('Cons Subsidies CASH-Rounded'!$U$13/'Cons Subsidies CASH-Rounded'!$S$13),"HIDE ",IF('Cons Subsidies CASH-Rounded'!$U$13/'Cons Subsidies CASH-Rounded'!$S$13=0,"HIDE ",IF('Cons Subsidies CASH-Rounded'!$U$13/'Cons Subsidies CASH-Rounded'!$S$13&gt;1,"&gt; 100%",IF('Cons Subsidies CASH-Rounded'!$U$13/'Cons Subsidies CASH-Rounded'!$S$13&lt;-1,"&gt; (100%)",'Cons Subsidies CASH-Rounded'!$U$13/'Cons Subsidies CASH-Rounded'!$S$13))))</f>
        <v xml:space="preserve">HIDE </v>
      </c>
      <c r="E12" s="101"/>
      <c r="F12" s="89"/>
      <c r="J12" s="86" t="str">
        <f>IF(EXACT(A12,'Cons Subsidies CASH-Rounded'!$B$13)=TRUE,IF(ISERROR('Cons Subsidies CASH-Rounded'!$U$13/'Cons Subsidies CASH-Rounded'!$S$13),"NO VAR",'Cons Subsidies CASH-Rounded'!$U$13/'Cons Subsidies CASH-Rounded'!$S$13))</f>
        <v>NO VAR</v>
      </c>
      <c r="K12" s="92" t="str">
        <f t="shared" ref="K12:K16" si="0">IF(J12="NO VAR","NO VAR",(IF(J12=FALSE,"INCORRECT LINE BEING PICKED UP","OK")))</f>
        <v>NO VAR</v>
      </c>
    </row>
    <row r="13" spans="1:11" s="78" customFormat="1" ht="30" hidden="1" customHeight="1" x14ac:dyDescent="0.25">
      <c r="A13" s="82" t="str">
        <f>'Cons Subsidies CASH-Rounded'!$B$14</f>
        <v>Petroleum Business Tax (PBT)</v>
      </c>
      <c r="B13" s="120">
        <f>'Cons Subsidies CASH-Rounded'!$U$14</f>
        <v>0.71395415982010491</v>
      </c>
      <c r="C13" s="117"/>
      <c r="D13" s="100">
        <f>IF(ISERROR('Cons Subsidies CASH-Rounded'!$U$14/'Cons Subsidies CASH-Rounded'!$S$14),"HIDE ",IF('Cons Subsidies CASH-Rounded'!$U$14/'Cons Subsidies CASH-Rounded'!$S$14=0,"HIDE ",IF('Cons Subsidies CASH-Rounded'!$U$14/'Cons Subsidies CASH-Rounded'!$S$14&gt;1,"&gt; 100%",IF('Cons Subsidies CASH-Rounded'!$U$14/'Cons Subsidies CASH-Rounded'!$S$14&lt;-1,"&gt; (100%)",'Cons Subsidies CASH-Rounded'!$U$14/'Cons Subsidies CASH-Rounded'!$S$14))))</f>
        <v>1.1902004038110536E-2</v>
      </c>
      <c r="E13" s="101"/>
      <c r="F13" s="89"/>
      <c r="J13" s="86">
        <f>IF(EXACT(A13,'Cons Subsidies CASH-Rounded'!$B$14)=TRUE,IF(ISERROR('Cons Subsidies CASH-Rounded'!$U$14/'Cons Subsidies CASH-Rounded'!$S$14),"NO VAR",'Cons Subsidies CASH-Rounded'!$U$14/'Cons Subsidies CASH-Rounded'!$S$14))</f>
        <v>1.1902004038110536E-2</v>
      </c>
      <c r="K13" s="92" t="str">
        <f t="shared" si="0"/>
        <v>OK</v>
      </c>
    </row>
    <row r="14" spans="1:11" s="78" customFormat="1" ht="30" customHeight="1" x14ac:dyDescent="0.25">
      <c r="A14" s="82" t="str">
        <f>'Cons Subsidies CASH-Rounded'!$B$15</f>
        <v>MRT(b)-1 (Gross)</v>
      </c>
      <c r="B14" s="120">
        <f>'Cons Subsidies CASH-Rounded'!$U$15</f>
        <v>5.1304314573873064</v>
      </c>
      <c r="C14" s="117"/>
      <c r="D14" s="100">
        <f>IF(ISERROR('Cons Subsidies CASH-Rounded'!$U$15/'Cons Subsidies CASH-Rounded'!$S$15),"HIDE ",IF('Cons Subsidies CASH-Rounded'!$U$15/'Cons Subsidies CASH-Rounded'!$S$15=0,"HIDE ",IF('Cons Subsidies CASH-Rounded'!$U$15/'Cons Subsidies CASH-Rounded'!$S$15&gt;1,"&gt; 100%",IF('Cons Subsidies CASH-Rounded'!$U$15/'Cons Subsidies CASH-Rounded'!$S$15&lt;-1,"&gt; (100%)",'Cons Subsidies CASH-Rounded'!$U$15/'Cons Subsidies CASH-Rounded'!$S$15))))</f>
        <v>0.24838535184460675</v>
      </c>
      <c r="E14" s="101"/>
      <c r="F14" s="89" t="s">
        <v>89</v>
      </c>
      <c r="J14" s="86">
        <f>IF(EXACT(A14,'Cons Subsidies CASH-Rounded'!$B$15)=TRUE,IF(ISERROR('Cons Subsidies CASH-Rounded'!$U$15/'Cons Subsidies CASH-Rounded'!$S$15),"NO VAR",'Cons Subsidies CASH-Rounded'!$U$15/'Cons Subsidies CASH-Rounded'!$S$15))</f>
        <v>0.24838535184460675</v>
      </c>
      <c r="K14" s="92" t="str">
        <f t="shared" si="0"/>
        <v>OK</v>
      </c>
    </row>
    <row r="15" spans="1:11" s="78" customFormat="1" ht="30" customHeight="1" x14ac:dyDescent="0.25">
      <c r="A15" s="82" t="str">
        <f>'Cons Subsidies CASH-Rounded'!$B$16</f>
        <v>MRT(b)-2 (Gross)</v>
      </c>
      <c r="B15" s="120">
        <f>'Cons Subsidies CASH-Rounded'!$U$16</f>
        <v>2.739002503141764</v>
      </c>
      <c r="C15" s="117"/>
      <c r="D15" s="100">
        <f>IF(ISERROR('Cons Subsidies CASH-Rounded'!$U$16/'Cons Subsidies CASH-Rounded'!$S$16),"HIDE ",IF('Cons Subsidies CASH-Rounded'!$U$16/'Cons Subsidies CASH-Rounded'!$S$16=0,"HIDE ",IF('Cons Subsidies CASH-Rounded'!$U$16/'Cons Subsidies CASH-Rounded'!$S$16&gt;1,"&gt; 100%",IF('Cons Subsidies CASH-Rounded'!$U$16/'Cons Subsidies CASH-Rounded'!$S$16&lt;-1,"&gt; (100%)",'Cons Subsidies CASH-Rounded'!$U$16/'Cons Subsidies CASH-Rounded'!$S$16))))</f>
        <v>0.29101838545549402</v>
      </c>
      <c r="E15" s="101"/>
      <c r="F15" s="89" t="s">
        <v>90</v>
      </c>
      <c r="J15" s="86">
        <f>IF(EXACT(A15,'Cons Subsidies CASH-Rounded'!$B$16)=TRUE,IF(ISERROR('Cons Subsidies CASH-Rounded'!$U$16/'Cons Subsidies CASH-Rounded'!$S$16),"NO VAR",'Cons Subsidies CASH-Rounded'!$U$16/'Cons Subsidies CASH-Rounded'!$S$16))</f>
        <v>0.29101838545549402</v>
      </c>
      <c r="K15" s="92" t="str">
        <f t="shared" si="0"/>
        <v>OK</v>
      </c>
    </row>
    <row r="16" spans="1:11" s="78" customFormat="1" ht="30" hidden="1" customHeight="1" x14ac:dyDescent="0.25">
      <c r="A16" s="82" t="str">
        <f>'Cons Subsidies CASH-Rounded'!$B$17</f>
        <v>Other MRT(b) Adjustments</v>
      </c>
      <c r="B16" s="120">
        <f>'Cons Subsidies CASH-Rounded'!$U$17</f>
        <v>0</v>
      </c>
      <c r="C16" s="117"/>
      <c r="D16" s="100" t="str">
        <f>IF(ISERROR('Cons Subsidies CASH-Rounded'!$U$17/'Cons Subsidies CASH-Rounded'!$S$17),"HIDE ",IF('Cons Subsidies CASH-Rounded'!$U$17/'Cons Subsidies CASH-Rounded'!$S$17=0,"HIDE ",IF('Cons Subsidies CASH-Rounded'!$U$17/'Cons Subsidies CASH-Rounded'!$S$17&gt;1,"&gt; 100%",IF('Cons Subsidies CASH-Rounded'!$U$17/'Cons Subsidies CASH-Rounded'!$S$17&lt;-1,"&gt; (100%)",'Cons Subsidies CASH-Rounded'!$U$17/'Cons Subsidies CASH-Rounded'!$S$17))))</f>
        <v xml:space="preserve">HIDE </v>
      </c>
      <c r="E16" s="101"/>
      <c r="F16" s="89"/>
      <c r="J16" s="86" t="str">
        <f>IF(EXACT(A16,'Cons Subsidies CASH-Rounded'!$B$17)=TRUE,IF(ISERROR('Cons Subsidies CASH-Rounded'!$U$17/'Cons Subsidies CASH-Rounded'!$S$17),"NO VAR",'Cons Subsidies CASH-Rounded'!$U$17/'Cons Subsidies CASH-Rounded'!$S$17))</f>
        <v>NO VAR</v>
      </c>
      <c r="K16" s="92" t="str">
        <f t="shared" si="0"/>
        <v>NO VAR</v>
      </c>
    </row>
    <row r="17" spans="1:11" s="78" customFormat="1" ht="30" customHeight="1" x14ac:dyDescent="0.25">
      <c r="A17" s="82" t="str">
        <f>'Cons Subsidies CASH-Rounded'!$B$18</f>
        <v>Urban Tax</v>
      </c>
      <c r="B17" s="120">
        <f>'Cons Subsidies CASH-Rounded'!$U$18</f>
        <v>18.327139965764559</v>
      </c>
      <c r="C17" s="117"/>
      <c r="D17" s="100">
        <f>IF(ISERROR('Cons Subsidies CASH-Rounded'!$U$18/'Cons Subsidies CASH-Rounded'!$S$18),"HIDE ",IF('Cons Subsidies CASH-Rounded'!$U$18/'Cons Subsidies CASH-Rounded'!$S$18=0,"HIDE ",IF('Cons Subsidies CASH-Rounded'!$U$18/'Cons Subsidies CASH-Rounded'!$S$18&gt;1,"&gt; 100%",IF('Cons Subsidies CASH-Rounded'!$U$18/'Cons Subsidies CASH-Rounded'!$S$18&lt;-1,"&gt; (100%)",'Cons Subsidies CASH-Rounded'!$U$18/'Cons Subsidies CASH-Rounded'!$S$18))))</f>
        <v>0.55893636404314917</v>
      </c>
      <c r="E17" s="101"/>
      <c r="F17" s="89" t="s">
        <v>91</v>
      </c>
      <c r="J17" s="86">
        <f>IF(EXACT(A17,'Cons Subsidies CASH-Rounded'!$B$18)=TRUE,IF(ISERROR('Cons Subsidies CASH-Rounded'!$U$18/'Cons Subsidies CASH-Rounded'!$S$18),"NO VAR",'Cons Subsidies CASH-Rounded'!$U$18/'Cons Subsidies CASH-Rounded'!$S$18))</f>
        <v>0.55893636404314917</v>
      </c>
      <c r="K17" s="92" t="str">
        <f>IF(J17="NO VAR","NO VAR",(IF(J17=FALSE,"INCORRECT LINE BEING PICKED UP","OK")))</f>
        <v>OK</v>
      </c>
    </row>
    <row r="18" spans="1:11" s="78" customFormat="1" ht="30" customHeight="1" x14ac:dyDescent="0.25">
      <c r="A18" s="82" t="str">
        <f>'Cons Subsidies CASH-Rounded'!$B$23</f>
        <v>Payroll Mobility Tax (PMT)</v>
      </c>
      <c r="B18" s="120">
        <f>'Cons Subsidies CASH-Rounded'!$U$23</f>
        <v>9.7465991240510448</v>
      </c>
      <c r="C18" s="117"/>
      <c r="D18" s="100">
        <f>IF(ISERROR('Cons Subsidies CASH-Rounded'!$U$23/'Cons Subsidies CASH-Rounded'!$S$23),"HIDE ",IF('Cons Subsidies CASH-Rounded'!$U$23/'Cons Subsidies CASH-Rounded'!$S$23=0,"HIDE ",IF('Cons Subsidies CASH-Rounded'!$U$23/'Cons Subsidies CASH-Rounded'!$S$23&gt;1,"&gt; 100%",IF('Cons Subsidies CASH-Rounded'!$U$23/'Cons Subsidies CASH-Rounded'!$S$23&lt;-1,"&gt; (100%)",'Cons Subsidies CASH-Rounded'!$U$23/'Cons Subsidies CASH-Rounded'!$S$23))))</f>
        <v>7.442107828458748E-2</v>
      </c>
      <c r="E18" s="101"/>
      <c r="F18" s="89" t="s">
        <v>92</v>
      </c>
      <c r="J18" s="86">
        <f>IF(EXACT(A18,'Cons Subsidies CASH-Rounded'!$B$23)=TRUE,IF(ISERROR('Cons Subsidies CASH-Rounded'!$U$23/'Cons Subsidies CASH-Rounded'!$S$23),"NO VAR",'Cons Subsidies CASH-Rounded'!$U$23/'Cons Subsidies CASH-Rounded'!$S$23))</f>
        <v>7.442107828458748E-2</v>
      </c>
      <c r="K18" s="92" t="str">
        <f t="shared" ref="K18:K44" si="1">IF(J18="NO VAR","NO VAR",(IF(J18=FALSE,"INCORRECT LINE BEING PICKED UP","OK")))</f>
        <v>OK</v>
      </c>
    </row>
    <row r="19" spans="1:11" s="78" customFormat="1" ht="30" hidden="1" customHeight="1" x14ac:dyDescent="0.25">
      <c r="A19" s="82" t="str">
        <f>'Cons Subsidies CASH-Rounded'!$B$24</f>
        <v>Payroll Mobility Tax Replacement Uunds</v>
      </c>
      <c r="B19" s="120">
        <f>'Cons Subsidies CASH-Rounded'!$U$24</f>
        <v>0</v>
      </c>
      <c r="C19" s="117"/>
      <c r="D19" s="100" t="str">
        <f>IF(ISERROR('Cons Subsidies CASH-Rounded'!$U$24/'Cons Subsidies CASH-Rounded'!$S$24),"HIDE ",IF('Cons Subsidies CASH-Rounded'!$U$24/'Cons Subsidies CASH-Rounded'!$S$24=0,"HIDE ",IF('Cons Subsidies CASH-Rounded'!$U$24/'Cons Subsidies CASH-Rounded'!$S$24&gt;1,"&gt; 100%",IF('Cons Subsidies CASH-Rounded'!$U$24/'Cons Subsidies CASH-Rounded'!$S$24&lt;-1,"&gt; (100%)",'Cons Subsidies CASH-Rounded'!$U$24/'Cons Subsidies CASH-Rounded'!$S$24))))</f>
        <v xml:space="preserve">HIDE </v>
      </c>
      <c r="E19" s="101"/>
      <c r="F19" s="89"/>
      <c r="J19" s="86" t="str">
        <f>IF(EXACT(A19,'Cons Subsidies CASH-Rounded'!$B$24)=TRUE,IF(ISERROR('Cons Subsidies CASH-Rounded'!$U$24/'Cons Subsidies CASH-Rounded'!$S$24),"NO VAR",'Cons Subsidies CASH-Rounded'!$U$24/'Cons Subsidies CASH-Rounded'!$S$24))</f>
        <v>NO VAR</v>
      </c>
      <c r="K19" s="92" t="str">
        <f t="shared" si="1"/>
        <v>NO VAR</v>
      </c>
    </row>
    <row r="20" spans="1:11" s="78" customFormat="1" ht="30" hidden="1" customHeight="1" x14ac:dyDescent="0.25">
      <c r="A20" s="82" t="str">
        <f>'Cons Subsidies CASH-Rounded'!$B$25</f>
        <v>MTA Aid</v>
      </c>
      <c r="B20" s="120">
        <f>'Cons Subsidies CASH-Rounded'!$U$25</f>
        <v>0</v>
      </c>
      <c r="C20" s="117"/>
      <c r="D20" s="100" t="str">
        <f>IF(ISERROR('Cons Subsidies CASH-Rounded'!$U$25/'Cons Subsidies CASH-Rounded'!$S$25),"HIDE ",IF('Cons Subsidies CASH-Rounded'!$U$25/'Cons Subsidies CASH-Rounded'!$S$25=0,"HIDE ",IF('Cons Subsidies CASH-Rounded'!$U$25/'Cons Subsidies CASH-Rounded'!$S$25&gt;1,"&gt; 100%",IF('Cons Subsidies CASH-Rounded'!$U$25/'Cons Subsidies CASH-Rounded'!$S$25&lt;-1,"&gt; (100%)",'Cons Subsidies CASH-Rounded'!$U$25/'Cons Subsidies CASH-Rounded'!$S$25))))</f>
        <v xml:space="preserve">HIDE </v>
      </c>
      <c r="E20" s="101"/>
      <c r="F20" s="89"/>
      <c r="J20" s="86" t="str">
        <f>IF(EXACT(A20,'Cons Subsidies CASH-Rounded'!$B$25)=TRUE,IF(ISERROR('Cons Subsidies CASH-Rounded'!$U$25/'Cons Subsidies CASH-Rounded'!$S$25),"NO VAR",'Cons Subsidies CASH-Rounded'!$U$25/'Cons Subsidies CASH-Rounded'!$S$25))</f>
        <v>NO VAR</v>
      </c>
      <c r="K20" s="92" t="str">
        <f t="shared" si="1"/>
        <v>NO VAR</v>
      </c>
    </row>
    <row r="21" spans="1:11" s="78" customFormat="1" ht="30" customHeight="1" x14ac:dyDescent="0.25">
      <c r="A21" s="82" t="str">
        <f>'Cons Subsidies CASH-Rounded'!$B$31</f>
        <v>Subway Action Plan Account</v>
      </c>
      <c r="B21" s="121">
        <f>'Cons Subsidies CASH-Rounded'!$U$31</f>
        <v>-4.6329688100000013</v>
      </c>
      <c r="C21" s="117"/>
      <c r="D21" s="100">
        <f>IF(ISERROR('Cons Subsidies CASH-Rounded'!$U$31/'Cons Subsidies CASH-Rounded'!$S$31),"HIDE ",IF('Cons Subsidies CASH-Rounded'!$U$31/'Cons Subsidies CASH-Rounded'!$S$31=0,"HIDE ",IF('Cons Subsidies CASH-Rounded'!$U$31/'Cons Subsidies CASH-Rounded'!$S$31&gt;1,"&gt; 100%",IF('Cons Subsidies CASH-Rounded'!$U$31/'Cons Subsidies CASH-Rounded'!$S$31&lt;-1,"&gt; (100%)",'Cons Subsidies CASH-Rounded'!$U$31/'Cons Subsidies CASH-Rounded'!$S$31))))</f>
        <v>-0.12313538365448508</v>
      </c>
      <c r="E21" s="101"/>
      <c r="F21" s="89" t="s">
        <v>93</v>
      </c>
      <c r="J21" s="86">
        <f>IF(EXACT(A21,'Cons Subsidies CASH-Rounded'!$B$31)=TRUE,IF(ISERROR('Cons Subsidies CASH-Rounded'!$U$31/'Cons Subsidies CASH-Rounded'!$S$31),"NO VAR",'Cons Subsidies CASH-Rounded'!$U$31/'Cons Subsidies CASH-Rounded'!$S$31))</f>
        <v>-0.12313538365448508</v>
      </c>
      <c r="K21" s="92" t="str">
        <f t="shared" si="1"/>
        <v>OK</v>
      </c>
    </row>
    <row r="22" spans="1:11" s="78" customFormat="1" ht="30" hidden="1" customHeight="1" x14ac:dyDescent="0.25">
      <c r="A22" s="82" t="str">
        <f>'Cons Subsidies CASH-Rounded'!$B$32</f>
        <v>Outerborough Transportation Account</v>
      </c>
      <c r="B22" s="121">
        <f>'Cons Subsidies CASH-Rounded'!$U$32</f>
        <v>0</v>
      </c>
      <c r="C22" s="117"/>
      <c r="D22" s="100" t="str">
        <f>IF(ISERROR('Cons Subsidies CASH-Rounded'!$U$32/'Cons Subsidies CASH-Rounded'!$S$32),"HIDE ",IF('Cons Subsidies CASH-Rounded'!$U$32/'Cons Subsidies CASH-Rounded'!$S$32=0,"HIDE ",IF('Cons Subsidies CASH-Rounded'!$U$32/'Cons Subsidies CASH-Rounded'!$S$32&gt;1,"&gt; 100%",IF('Cons Subsidies CASH-Rounded'!$U$32/'Cons Subsidies CASH-Rounded'!$S$32&lt;-1,"&gt; (100%)",'Cons Subsidies CASH-Rounded'!$U$32/'Cons Subsidies CASH-Rounded'!$S$32))))</f>
        <v xml:space="preserve">HIDE </v>
      </c>
      <c r="E22" s="101"/>
      <c r="F22" s="89"/>
      <c r="J22" s="86" t="str">
        <f>IF(EXACT(A22,'Cons Subsidies CASH-Rounded'!$B$32)=TRUE,IF(ISERROR('Cons Subsidies CASH-Rounded'!$U$32/'Cons Subsidies CASH-Rounded'!$S$32),"NO VAR",'Cons Subsidies CASH-Rounded'!$U$32/'Cons Subsidies CASH-Rounded'!$S$32))</f>
        <v>NO VAR</v>
      </c>
      <c r="K22" s="92" t="str">
        <f t="shared" si="1"/>
        <v>NO VAR</v>
      </c>
    </row>
    <row r="23" spans="1:11" s="78" customFormat="1" ht="30" hidden="1" customHeight="1" x14ac:dyDescent="0.25">
      <c r="A23" s="82" t="str">
        <f>'Cons Subsidies CASH-Rounded'!$B$33</f>
        <v>Less: Assumed Capital or Member Project</v>
      </c>
      <c r="B23" s="121">
        <f>'Cons Subsidies CASH-Rounded'!$U$33</f>
        <v>0</v>
      </c>
      <c r="C23" s="117"/>
      <c r="D23" s="100" t="str">
        <f>IF(ISERROR('Cons Subsidies CASH-Rounded'!$U$33/'Cons Subsidies CASH-Rounded'!$S$33),"HIDE ",IF('Cons Subsidies CASH-Rounded'!$U$33/'Cons Subsidies CASH-Rounded'!$S$33=0,"HIDE ",IF('Cons Subsidies CASH-Rounded'!$U$33/'Cons Subsidies CASH-Rounded'!$S$33&gt;1,"&gt; 100%",IF('Cons Subsidies CASH-Rounded'!$U$33/'Cons Subsidies CASH-Rounded'!$S$33&lt;-1,"&gt; (100%)",'Cons Subsidies CASH-Rounded'!$U$33/'Cons Subsidies CASH-Rounded'!$S$33))))</f>
        <v xml:space="preserve">HIDE </v>
      </c>
      <c r="E23" s="101"/>
      <c r="F23" s="89"/>
      <c r="J23" s="86" t="str">
        <f>IF(EXACT(A23,'Cons Subsidies CASH-Rounded'!$B$33)=TRUE,IF(ISERROR('Cons Subsidies CASH-Rounded'!$U$33/'Cons Subsidies CASH-Rounded'!$S$33),"NO VAR",'Cons Subsidies CASH-Rounded'!$U$33/'Cons Subsidies CASH-Rounded'!$S$33))</f>
        <v>NO VAR</v>
      </c>
      <c r="K23" s="92" t="str">
        <f>IF(J26="NO VAR","NO VAR",(IF(J26=FALSE,"INCORRECT LINE BEING PICKED UP","OK")))</f>
        <v>NO VAR</v>
      </c>
    </row>
    <row r="24" spans="1:11" s="78" customFormat="1" ht="30" hidden="1" customHeight="1" x14ac:dyDescent="0.25">
      <c r="A24" s="82" t="str">
        <f>'Cons Subsidies CASH-Rounded'!$B$34</f>
        <v>General Transportation Account</v>
      </c>
      <c r="B24" s="121">
        <f>'Cons Subsidies CASH-Rounded'!$U$34</f>
        <v>0</v>
      </c>
      <c r="C24" s="117"/>
      <c r="D24" s="100" t="str">
        <f>IF(ISERROR('Cons Subsidies CASH-Rounded'!$U$34/'Cons Subsidies CASH-Rounded'!$S$34),"HIDE ",IF('Cons Subsidies CASH-Rounded'!$U$34/'Cons Subsidies CASH-Rounded'!$S$34=0,"HIDE ",IF('Cons Subsidies CASH-Rounded'!$U$34/'Cons Subsidies CASH-Rounded'!$S$34&gt;1,"&gt; 100%",IF('Cons Subsidies CASH-Rounded'!$U$34/'Cons Subsidies CASH-Rounded'!$S$34&lt;-1,"&gt; (100%)",'Cons Subsidies CASH-Rounded'!$U$34/'Cons Subsidies CASH-Rounded'!$S$34))))</f>
        <v xml:space="preserve">HIDE </v>
      </c>
      <c r="E24" s="101"/>
      <c r="F24" s="89"/>
      <c r="J24" s="86" t="str">
        <f>IF(EXACT(A24,'Cons Subsidies CASH-Rounded'!$B$34)=TRUE,IF(ISERROR('Cons Subsidies CASH-Rounded'!$U$34/'Cons Subsidies CASH-Rounded'!$S$34),"NO VAR",'Cons Subsidies CASH-Rounded'!$U$34/'Cons Subsidies CASH-Rounded'!$S$34))</f>
        <v>NO VAR</v>
      </c>
      <c r="K24" s="92" t="str">
        <f t="shared" si="1"/>
        <v>NO VAR</v>
      </c>
    </row>
    <row r="25" spans="1:11" s="78" customFormat="1" ht="30" hidden="1" customHeight="1" x14ac:dyDescent="0.25">
      <c r="A25" s="82" t="str">
        <f>'Cons Subsidies CASH-Rounded'!$B$35</f>
        <v>Less: Transfer to Committed to Capital</v>
      </c>
      <c r="B25" s="121">
        <f>'Cons Subsidies CASH-Rounded'!$U$35</f>
        <v>0</v>
      </c>
      <c r="C25" s="117"/>
      <c r="D25" s="100" t="str">
        <f>IF(ISERROR('Cons Subsidies CASH-Rounded'!$U$35/'Cons Subsidies CASH-Rounded'!$S$35),"HIDE ",IF('Cons Subsidies CASH-Rounded'!$U$35/'Cons Subsidies CASH-Rounded'!$S$35=0,"HIDE ",IF('Cons Subsidies CASH-Rounded'!$U$35/'Cons Subsidies CASH-Rounded'!$S$35&gt;1,"&gt; 100%",IF('Cons Subsidies CASH-Rounded'!$U$35/'Cons Subsidies CASH-Rounded'!$S$35&lt;-1,"&gt; (100%)",'Cons Subsidies CASH-Rounded'!$U$35/'Cons Subsidies CASH-Rounded'!$S$35))))</f>
        <v xml:space="preserve">HIDE </v>
      </c>
      <c r="E25" s="101"/>
      <c r="F25" s="89"/>
      <c r="J25" s="86" t="str">
        <f>IF(EXACT(A25,'Cons Subsidies CASH-Rounded'!$B$35)=TRUE,IF(ISERROR('Cons Subsidies CASH-Rounded'!$U$35/'Cons Subsidies CASH-Rounded'!$S$35),"NO VAR",'Cons Subsidies CASH-Rounded'!$U$35/'Cons Subsidies CASH-Rounded'!$S$35))</f>
        <v>NO VAR</v>
      </c>
      <c r="K25" s="92" t="str">
        <f t="shared" si="1"/>
        <v>NO VAR</v>
      </c>
    </row>
    <row r="26" spans="1:11" s="78" customFormat="1" ht="30" hidden="1" customHeight="1" x14ac:dyDescent="0.25">
      <c r="A26" s="82" t="str">
        <f>'Cons Subsidies CASH-Rounded'!$B$37</f>
        <v>Central Business District Tolling Program (CBDTP)</v>
      </c>
      <c r="B26" s="121">
        <f>'Cons Subsidies CASH-Rounded'!$U$37</f>
        <v>0</v>
      </c>
      <c r="C26" s="117"/>
      <c r="D26" s="100" t="str">
        <f>IF(ISERROR('Cons Subsidies CASH-Rounded'!$U$37/'Cons Subsidies CASH-Rounded'!$S$37),"HIDE ",IF('Cons Subsidies CASH-Rounded'!$U$37/'Cons Subsidies CASH-Rounded'!$S$37=0,"HIDE ",IF('Cons Subsidies CASH-Rounded'!$U$37/'Cons Subsidies CASH-Rounded'!$S$37&gt;1,"&gt; 100%",IF('Cons Subsidies CASH-Rounded'!$U$37/'Cons Subsidies CASH-Rounded'!$S$37&lt;-1,"&gt; (100%)",'Cons Subsidies CASH-Rounded'!$U$37/'Cons Subsidies CASH-Rounded'!$S$37))))</f>
        <v xml:space="preserve">HIDE </v>
      </c>
      <c r="E26" s="101"/>
      <c r="F26" s="89"/>
      <c r="J26" s="86" t="str">
        <f>IF(EXACT(A26,'Cons Subsidies CASH-Rounded'!$B$37)=TRUE,IF(ISERROR('Cons Subsidies CASH-Rounded'!$U$37/'Cons Subsidies CASH-Rounded'!$S$37),"NO VAR",'Cons Subsidies CASH-Rounded'!$U$37/'Cons Subsidies CASH-Rounded'!$S$37))</f>
        <v>NO VAR</v>
      </c>
      <c r="K26" s="92" t="str">
        <f t="shared" si="1"/>
        <v>NO VAR</v>
      </c>
    </row>
    <row r="27" spans="1:11" s="78" customFormat="1" ht="49.5" customHeight="1" x14ac:dyDescent="0.25">
      <c r="A27" s="82" t="str">
        <f>'Cons Subsidies CASH-Rounded'!$B$38</f>
        <v>Real Property Transfer Tax Surcharge (Mansion)</v>
      </c>
      <c r="B27" s="121">
        <f>'Cons Subsidies CASH-Rounded'!$U$38</f>
        <v>-5.2661542800000021</v>
      </c>
      <c r="C27" s="117"/>
      <c r="D27" s="100">
        <f>IF(ISERROR('Cons Subsidies CASH-Rounded'!$U$38/'Cons Subsidies CASH-Rounded'!$S$38),"HIDE ",IF('Cons Subsidies CASH-Rounded'!$U$38/'Cons Subsidies CASH-Rounded'!$S$38=0,"HIDE ",IF('Cons Subsidies CASH-Rounded'!$U$38/'Cons Subsidies CASH-Rounded'!$S$38&gt;1,"&gt; 100%",IF('Cons Subsidies CASH-Rounded'!$U$38/'Cons Subsidies CASH-Rounded'!$S$38&lt;-1,"&gt; (100%)",'Cons Subsidies CASH-Rounded'!$U$38/'Cons Subsidies CASH-Rounded'!$S$38))))</f>
        <v>-0.16919485336286613</v>
      </c>
      <c r="E27" s="101"/>
      <c r="F27" s="202" t="s">
        <v>94</v>
      </c>
      <c r="J27" s="86">
        <f>IF(EXACT(A27,'Cons Subsidies CASH-Rounded'!$B$38)=TRUE,IF(ISERROR('Cons Subsidies CASH-Rounded'!$U$38/'Cons Subsidies CASH-Rounded'!$S$38),"NO VAR",'Cons Subsidies CASH-Rounded'!$U$38/'Cons Subsidies CASH-Rounded'!$S$38))</f>
        <v>-0.16919485336286613</v>
      </c>
      <c r="K27" s="92" t="str">
        <f t="shared" si="1"/>
        <v>OK</v>
      </c>
    </row>
    <row r="28" spans="1:11" s="78" customFormat="1" ht="75.75" customHeight="1" x14ac:dyDescent="0.25">
      <c r="A28" s="82" t="str">
        <f>'Cons Subsidies CASH-Rounded'!$B$39</f>
        <v>Internet Marketplace Tax</v>
      </c>
      <c r="B28" s="121">
        <f>'Cons Subsidies CASH-Rounded'!$U$39</f>
        <v>-9.3749362813889174</v>
      </c>
      <c r="C28" s="117"/>
      <c r="D28" s="100">
        <f>IF(ISERROR('Cons Subsidies CASH-Rounded'!$U$39/'Cons Subsidies CASH-Rounded'!$S$39),"HIDE ",IF('Cons Subsidies CASH-Rounded'!$U$39/'Cons Subsidies CASH-Rounded'!$S$39=0,"HIDE ",IF('Cons Subsidies CASH-Rounded'!$U$39/'Cons Subsidies CASH-Rounded'!$S$39&gt;1,"&gt; 100%",IF('Cons Subsidies CASH-Rounded'!$U$39/'Cons Subsidies CASH-Rounded'!$S$39&lt;-1,"&gt; (100%)",'Cons Subsidies CASH-Rounded'!$U$39/'Cons Subsidies CASH-Rounded'!$S$39))))</f>
        <v>-0.39822845966552212</v>
      </c>
      <c r="E28" s="101"/>
      <c r="F28" s="202"/>
      <c r="J28" s="86">
        <f>IF(EXACT(A28,'Cons Subsidies CASH-Rounded'!$B$39)=TRUE,IF(ISERROR('Cons Subsidies CASH-Rounded'!$U$39/'Cons Subsidies CASH-Rounded'!$S$39),"NO VAR",'Cons Subsidies CASH-Rounded'!$U$39/'Cons Subsidies CASH-Rounded'!$S$39))</f>
        <v>-0.39822845966552212</v>
      </c>
      <c r="K28" s="92" t="str">
        <f t="shared" si="1"/>
        <v>OK</v>
      </c>
    </row>
    <row r="29" spans="1:11" s="78" customFormat="1" ht="30" hidden="1" customHeight="1" x14ac:dyDescent="0.25">
      <c r="A29" s="82" t="str">
        <f>'Cons Subsidies CASH-Rounded'!$B$40</f>
        <v>Less: Transfer to CBDTP Capital Lockbox</v>
      </c>
      <c r="B29" s="121">
        <f>'Cons Subsidies CASH-Rounded'!$U$40</f>
        <v>14.572011270000004</v>
      </c>
      <c r="C29" s="117"/>
      <c r="D29" s="100">
        <f>IF(ISERROR('Cons Subsidies CASH-Rounded'!$U$40/'Cons Subsidies CASH-Rounded'!$S$40),"HIDE ",IF('Cons Subsidies CASH-Rounded'!$U$40/'Cons Subsidies CASH-Rounded'!$S$40=0,"HIDE ",IF('Cons Subsidies CASH-Rounded'!$U$40/'Cons Subsidies CASH-Rounded'!$S$40&gt;1,"&gt; 100%",IF('Cons Subsidies CASH-Rounded'!$U$40/'Cons Subsidies CASH-Rounded'!$S$40&lt;-1,"&gt; (100%)",'Cons Subsidies CASH-Rounded'!$U$40/'Cons Subsidies CASH-Rounded'!$S$40))))</f>
        <v>-0.28137765700101541</v>
      </c>
      <c r="E29" s="101"/>
      <c r="F29" s="202"/>
      <c r="J29" s="86">
        <f>IF(EXACT(A29,'Cons Subsidies CASH-Rounded'!$B$40)=TRUE,IF(ISERROR('Cons Subsidies CASH-Rounded'!$U$40/'Cons Subsidies CASH-Rounded'!$S$40),"NO VAR",'Cons Subsidies CASH-Rounded'!$U$40/'Cons Subsidies CASH-Rounded'!$S$40))</f>
        <v>-0.28137765700101541</v>
      </c>
      <c r="K29" s="92" t="str">
        <f t="shared" si="1"/>
        <v>OK</v>
      </c>
    </row>
    <row r="30" spans="1:11" s="78" customFormat="1" ht="30" hidden="1" customHeight="1" x14ac:dyDescent="0.25">
      <c r="A30" s="82" t="str">
        <f>'Cons Subsidies CASH-Rounded'!$B$44</f>
        <v>State Operating Assistance</v>
      </c>
      <c r="B30" s="121">
        <f>'Cons Subsidies CASH-Rounded'!$U$44</f>
        <v>0</v>
      </c>
      <c r="C30" s="118"/>
      <c r="D30" s="100" t="str">
        <f>IF(ISERROR('Cons Subsidies CASH-Rounded'!$U$44/'Cons Subsidies CASH-Rounded'!$S$44),"HIDE ",IF('Cons Subsidies CASH-Rounded'!$U$44/'Cons Subsidies CASH-Rounded'!$S$44=0,"HIDE ",IF('Cons Subsidies CASH-Rounded'!$U$44/'Cons Subsidies CASH-Rounded'!$S$44&gt;1,"&gt; 100%",IF('Cons Subsidies CASH-Rounded'!$U$44/'Cons Subsidies CASH-Rounded'!$S$44&lt;-1,"&gt; (100%)",'Cons Subsidies CASH-Rounded'!$U$44/'Cons Subsidies CASH-Rounded'!$S$44))))</f>
        <v xml:space="preserve">HIDE </v>
      </c>
      <c r="E30" s="101"/>
      <c r="F30" s="90"/>
      <c r="J30" s="86" t="str">
        <f>IF(EXACT(A30,'Cons Subsidies CASH-Rounded'!$B$44)=TRUE,IF(ISERROR('Cons Subsidies CASH-Rounded'!$U$44/'Cons Subsidies CASH-Rounded'!$S$44),"NO VAR",'Cons Subsidies CASH-Rounded'!$U$44/'Cons Subsidies CASH-Rounded'!$S$44))</f>
        <v>NO VAR</v>
      </c>
      <c r="K30" s="92" t="str">
        <f t="shared" si="1"/>
        <v>NO VAR</v>
      </c>
    </row>
    <row r="31" spans="1:11" s="78" customFormat="1" ht="30" hidden="1" customHeight="1" x14ac:dyDescent="0.25">
      <c r="A31" s="82" t="str">
        <f>'Cons Subsidies CASH-Rounded'!$B$46</f>
        <v>New York City</v>
      </c>
      <c r="B31" s="121">
        <f>'Cons Subsidies CASH-Rounded'!$U$46</f>
        <v>0</v>
      </c>
      <c r="C31" s="118"/>
      <c r="D31" s="100" t="str">
        <f>IF(ISERROR('Cons Subsidies CASH-Rounded'!$U$46/'Cons Subsidies CASH-Rounded'!$S$46),"HIDE ",IF('Cons Subsidies CASH-Rounded'!$U$46/'Cons Subsidies CASH-Rounded'!$S$46=0,"HIDE ",IF('Cons Subsidies CASH-Rounded'!$U$46/'Cons Subsidies CASH-Rounded'!$S$46&gt;1,"&gt; 100%",IF('Cons Subsidies CASH-Rounded'!$U$46/'Cons Subsidies CASH-Rounded'!$S$46&lt;-1,"&gt; (100%)",'Cons Subsidies CASH-Rounded'!$U$46/'Cons Subsidies CASH-Rounded'!$S$46))))</f>
        <v xml:space="preserve">HIDE </v>
      </c>
      <c r="E31" s="101"/>
      <c r="F31" s="90"/>
      <c r="J31" s="86" t="str">
        <f>IF(EXACT(A31,'Cons Subsidies CASH-Rounded'!$B$46)=TRUE,IF(ISERROR('Cons Subsidies CASH-Rounded'!$U$46/'Cons Subsidies CASH-Rounded'!$S$46),"NO VAR",'Cons Subsidies CASH-Rounded'!$U$46/'Cons Subsidies CASH-Rounded'!$S$46))</f>
        <v>NO VAR</v>
      </c>
      <c r="K31" s="92" t="str">
        <f t="shared" si="1"/>
        <v>NO VAR</v>
      </c>
    </row>
    <row r="32" spans="1:11" s="78" customFormat="1" ht="30" hidden="1" customHeight="1" x14ac:dyDescent="0.25">
      <c r="A32" s="82" t="str">
        <f>'Cons Subsidies CASH-Rounded'!$B$47</f>
        <v>Nassau County</v>
      </c>
      <c r="B32" s="121">
        <f>'Cons Subsidies CASH-Rounded'!$U$47</f>
        <v>0</v>
      </c>
      <c r="C32" s="118"/>
      <c r="D32" s="100" t="str">
        <f>IF(ISERROR('Cons Subsidies CASH-Rounded'!$U$47/'Cons Subsidies CASH-Rounded'!$S$47),"HIDE ",IF('Cons Subsidies CASH-Rounded'!$U$47/'Cons Subsidies CASH-Rounded'!$S$47=0,"HIDE ",IF('Cons Subsidies CASH-Rounded'!$U$47/'Cons Subsidies CASH-Rounded'!$S$47&gt;1,"&gt; 100%",IF('Cons Subsidies CASH-Rounded'!$U$47/'Cons Subsidies CASH-Rounded'!$S$47&lt;-1,"&gt; (100%)",'Cons Subsidies CASH-Rounded'!$U$47/'Cons Subsidies CASH-Rounded'!$S$47))))</f>
        <v xml:space="preserve">HIDE </v>
      </c>
      <c r="E32" s="101"/>
      <c r="F32" s="90"/>
      <c r="J32" s="86" t="str">
        <f>IF(EXACT(A32,'Cons Subsidies CASH-Rounded'!$B$47)=TRUE,IF(ISERROR('Cons Subsidies CASH-Rounded'!$U$47/'Cons Subsidies CASH-Rounded'!$S$47),"NO VAR",'Cons Subsidies CASH-Rounded'!$U$47/'Cons Subsidies CASH-Rounded'!$S$47))</f>
        <v>NO VAR</v>
      </c>
      <c r="K32" s="92" t="str">
        <f t="shared" si="1"/>
        <v>NO VAR</v>
      </c>
    </row>
    <row r="33" spans="1:18" s="78" customFormat="1" ht="30" hidden="1" customHeight="1" x14ac:dyDescent="0.25">
      <c r="A33" s="82" t="str">
        <f>'Cons Subsidies CASH-Rounded'!$B$48</f>
        <v>Suffolk County</v>
      </c>
      <c r="B33" s="121">
        <f>'Cons Subsidies CASH-Rounded'!$U$48</f>
        <v>0</v>
      </c>
      <c r="C33" s="118"/>
      <c r="D33" s="100" t="str">
        <f>IF(ISERROR('Cons Subsidies CASH-Rounded'!$U$48/'Cons Subsidies CASH-Rounded'!$S$48),"HIDE ",IF('Cons Subsidies CASH-Rounded'!$U$48/'Cons Subsidies CASH-Rounded'!$S$48=0,"HIDE ",IF('Cons Subsidies CASH-Rounded'!$U$48/'Cons Subsidies CASH-Rounded'!$S$48&gt;1,"&gt; 100%",IF('Cons Subsidies CASH-Rounded'!$U$48/'Cons Subsidies CASH-Rounded'!$S$48&lt;-1,"&gt; (100%)",'Cons Subsidies CASH-Rounded'!$U$48/'Cons Subsidies CASH-Rounded'!$S$48))))</f>
        <v xml:space="preserve">HIDE </v>
      </c>
      <c r="E33" s="101"/>
      <c r="F33" s="90"/>
      <c r="J33" s="86" t="str">
        <f>IF(EXACT(A33,'Cons Subsidies CASH-Rounded'!$B$48)=TRUE,IF(ISERROR('Cons Subsidies CASH-Rounded'!$U$48/'Cons Subsidies CASH-Rounded'!$S$48),"NO VAR",'Cons Subsidies CASH-Rounded'!$U$48/'Cons Subsidies CASH-Rounded'!$S$48))</f>
        <v>NO VAR</v>
      </c>
      <c r="K33" s="92" t="str">
        <f t="shared" si="1"/>
        <v>NO VAR</v>
      </c>
    </row>
    <row r="34" spans="1:18" s="78" customFormat="1" ht="30" hidden="1" customHeight="1" x14ac:dyDescent="0.25">
      <c r="A34" s="82" t="str">
        <f>'Cons Subsidies CASH-Rounded'!$B$49</f>
        <v>Westchester County</v>
      </c>
      <c r="B34" s="121">
        <f>'Cons Subsidies CASH-Rounded'!$U$49</f>
        <v>0</v>
      </c>
      <c r="C34" s="118"/>
      <c r="D34" s="100" t="str">
        <f>IF(ISERROR('Cons Subsidies CASH-Rounded'!$U$49/'Cons Subsidies CASH-Rounded'!$S$49),"HIDE ",IF('Cons Subsidies CASH-Rounded'!$U$49/'Cons Subsidies CASH-Rounded'!$S$49=0,"HIDE ",IF('Cons Subsidies CASH-Rounded'!$U$49/'Cons Subsidies CASH-Rounded'!$S$49&gt;1,"&gt; 100%",IF('Cons Subsidies CASH-Rounded'!$U$49/'Cons Subsidies CASH-Rounded'!$S$49&lt;-1,"&gt; (100%)",'Cons Subsidies CASH-Rounded'!$U$49/'Cons Subsidies CASH-Rounded'!$S$49))))</f>
        <v xml:space="preserve">HIDE </v>
      </c>
      <c r="E34" s="101"/>
      <c r="F34" s="90"/>
      <c r="J34" s="86">
        <f>IF(EXACT(A34,'Cons Subsidies CASH-Rounded'!$B$49)=TRUE,IF(ISERROR('Cons Subsidies CASH-Rounded'!$U$49/'Cons Subsidies CASH-Rounded'!$S$49),"NO VAR",'Cons Subsidies CASH-Rounded'!$U$49/'Cons Subsidies CASH-Rounded'!$S$49))</f>
        <v>0</v>
      </c>
      <c r="K34" s="92" t="str">
        <f t="shared" si="1"/>
        <v>OK</v>
      </c>
    </row>
    <row r="35" spans="1:18" s="78" customFormat="1" ht="30" customHeight="1" x14ac:dyDescent="0.25">
      <c r="A35" s="82" t="str">
        <f>'Cons Subsidies CASH-Rounded'!$B$50</f>
        <v>Putnam County</v>
      </c>
      <c r="B35" s="121">
        <f>'Cons Subsidies CASH-Rounded'!$U$50</f>
        <v>-9.5069000000000001E-2</v>
      </c>
      <c r="C35" s="118"/>
      <c r="D35" s="100">
        <f>IF(ISERROR('Cons Subsidies CASH-Rounded'!$U$50/'Cons Subsidies CASH-Rounded'!$S$50),"HIDE ",IF('Cons Subsidies CASH-Rounded'!$U$50/'Cons Subsidies CASH-Rounded'!$S$50=0,"HIDE ",IF('Cons Subsidies CASH-Rounded'!$U$50/'Cons Subsidies CASH-Rounded'!$S$50&gt;1,"&gt; 100%",IF('Cons Subsidies CASH-Rounded'!$U$50/'Cons Subsidies CASH-Rounded'!$S$50&lt;-1,"&gt; (100%)",'Cons Subsidies CASH-Rounded'!$U$50/'Cons Subsidies CASH-Rounded'!$S$50))))</f>
        <v>-1</v>
      </c>
      <c r="E35" s="101"/>
      <c r="F35" s="90" t="s">
        <v>95</v>
      </c>
      <c r="J35" s="86">
        <f>IF(EXACT(A35,'Cons Subsidies CASH-Rounded'!$B$50)=TRUE,IF(ISERROR('Cons Subsidies CASH-Rounded'!$U$50/'Cons Subsidies CASH-Rounded'!$S$50),"NO VAR",'Cons Subsidies CASH-Rounded'!$U$50/'Cons Subsidies CASH-Rounded'!$S$50))</f>
        <v>-1</v>
      </c>
      <c r="K35" s="92" t="str">
        <f t="shared" si="1"/>
        <v>OK</v>
      </c>
    </row>
    <row r="36" spans="1:18" ht="30" hidden="1" customHeight="1" x14ac:dyDescent="0.25">
      <c r="A36" s="82" t="str">
        <f>'Cons Subsidies CASH-Rounded'!$B$51</f>
        <v>Dutchess County</v>
      </c>
      <c r="B36" s="121">
        <f>'Cons Subsidies CASH-Rounded'!$U$51</f>
        <v>0</v>
      </c>
      <c r="C36" s="119"/>
      <c r="D36" s="100" t="str">
        <f>IF(ISERROR('Cons Subsidies CASH-Rounded'!$U$51/'Cons Subsidies CASH-Rounded'!$S$51),"HIDE ",IF('Cons Subsidies CASH-Rounded'!$U$51/'Cons Subsidies CASH-Rounded'!$S$51=0,"HIDE ",IF('Cons Subsidies CASH-Rounded'!$U$51/'Cons Subsidies CASH-Rounded'!$S$51&gt;1,"&gt; 100%",IF('Cons Subsidies CASH-Rounded'!$U$51/'Cons Subsidies CASH-Rounded'!$S$51&lt;-1,"&gt; (100%)",'Cons Subsidies CASH-Rounded'!$U$51/'Cons Subsidies CASH-Rounded'!$S$51))))</f>
        <v xml:space="preserve">HIDE </v>
      </c>
      <c r="E36" s="2"/>
      <c r="F36" s="93"/>
      <c r="J36" s="86" t="str">
        <f>IF(EXACT(A36,'Cons Subsidies CASH-Rounded'!$B$51)=TRUE,IF(ISERROR('Cons Subsidies CASH-Rounded'!$U$51/'Cons Subsidies CASH-Rounded'!$S$51),"NO VAR",'Cons Subsidies CASH-Rounded'!$U$51/'Cons Subsidies CASH-Rounded'!$S$51))</f>
        <v>NO VAR</v>
      </c>
      <c r="K36" s="92" t="str">
        <f t="shared" si="1"/>
        <v>NO VAR</v>
      </c>
    </row>
    <row r="37" spans="1:18" ht="30" customHeight="1" x14ac:dyDescent="0.25">
      <c r="A37" s="82" t="str">
        <f>'Cons Subsidies CASH-Rounded'!$B$52</f>
        <v>Orange County</v>
      </c>
      <c r="B37" s="121">
        <f>'Cons Subsidies CASH-Rounded'!$U$52</f>
        <v>-3.6565E-2</v>
      </c>
      <c r="C37" s="119"/>
      <c r="D37" s="100">
        <f>IF(ISERROR('Cons Subsidies CASH-Rounded'!$U$52/'Cons Subsidies CASH-Rounded'!$S$52),"HIDE ",IF('Cons Subsidies CASH-Rounded'!$U$52/'Cons Subsidies CASH-Rounded'!$S$52=0,"HIDE ",IF('Cons Subsidies CASH-Rounded'!$U$52/'Cons Subsidies CASH-Rounded'!$S$52&gt;1,"&gt; 100%",IF('Cons Subsidies CASH-Rounded'!$U$52/'Cons Subsidies CASH-Rounded'!$S$52&lt;-1,"&gt; (100%)",'Cons Subsidies CASH-Rounded'!$U$52/'Cons Subsidies CASH-Rounded'!$S$52))))</f>
        <v>-1</v>
      </c>
      <c r="E37" s="2"/>
      <c r="F37" s="90" t="s">
        <v>95</v>
      </c>
      <c r="J37" s="86">
        <f>IF(EXACT(A37,'Cons Subsidies CASH-Rounded'!$B$52)=TRUE,IF(ISERROR('Cons Subsidies CASH-Rounded'!$U$52/'Cons Subsidies CASH-Rounded'!$S$52),"NO VAR",'Cons Subsidies CASH-Rounded'!$U$52/'Cons Subsidies CASH-Rounded'!$S$52))</f>
        <v>-1</v>
      </c>
      <c r="K37" s="92" t="str">
        <f t="shared" si="1"/>
        <v>OK</v>
      </c>
    </row>
    <row r="38" spans="1:18" ht="30" hidden="1" customHeight="1" x14ac:dyDescent="0.25">
      <c r="A38" s="82" t="str">
        <f>'Cons Subsidies CASH-Rounded'!$B$53</f>
        <v>Rockland County</v>
      </c>
      <c r="B38" s="121">
        <f>'Cons Subsidies CASH-Rounded'!$U$53</f>
        <v>0</v>
      </c>
      <c r="C38" s="119"/>
      <c r="D38" s="100" t="str">
        <f>IF(ISERROR('Cons Subsidies CASH-Rounded'!$U$53/'Cons Subsidies CASH-Rounded'!$S$53),"HIDE ",IF('Cons Subsidies CASH-Rounded'!$U$53/'Cons Subsidies CASH-Rounded'!$S$53=0,"HIDE ",IF('Cons Subsidies CASH-Rounded'!$U$53/'Cons Subsidies CASH-Rounded'!$S$53&gt;1,"&gt; 100%",IF('Cons Subsidies CASH-Rounded'!$U$53/'Cons Subsidies CASH-Rounded'!$S$53&lt;-1,"&gt; (100%)",'Cons Subsidies CASH-Rounded'!$U$53/'Cons Subsidies CASH-Rounded'!$S$53))))</f>
        <v xml:space="preserve">HIDE </v>
      </c>
      <c r="E38" s="2"/>
      <c r="F38" s="93"/>
      <c r="J38" s="86" t="str">
        <f>IF(EXACT(A38,'Cons Subsidies CASH-Rounded'!$B$53)=TRUE,IF(ISERROR('Cons Subsidies CASH-Rounded'!$U$53/'Cons Subsidies CASH-Rounded'!$S$53),"NO VAR",'Cons Subsidies CASH-Rounded'!$U$53/'Cons Subsidies CASH-Rounded'!$S$53))</f>
        <v>NO VAR</v>
      </c>
      <c r="K38" s="92" t="str">
        <f t="shared" si="1"/>
        <v>NO VAR</v>
      </c>
    </row>
    <row r="39" spans="1:18" ht="30" hidden="1" customHeight="1" x14ac:dyDescent="0.25">
      <c r="A39" s="82" t="str">
        <f>'Cons Subsidies CASH-Rounded'!$B$54</f>
        <v>Station Maintenance</v>
      </c>
      <c r="B39" s="121">
        <f>'Cons Subsidies CASH-Rounded'!$U$54</f>
        <v>0</v>
      </c>
      <c r="C39" s="119"/>
      <c r="D39" s="100" t="str">
        <f>IF(ISERROR('Cons Subsidies CASH-Rounded'!$U$54/'Cons Subsidies CASH-Rounded'!$S$54),"HIDE ",IF('Cons Subsidies CASH-Rounded'!$U$54/'Cons Subsidies CASH-Rounded'!$S$54=0,"HIDE ",IF('Cons Subsidies CASH-Rounded'!$U$54/'Cons Subsidies CASH-Rounded'!$S$54&gt;1,"&gt; 100%",IF('Cons Subsidies CASH-Rounded'!$U$54/'Cons Subsidies CASH-Rounded'!$S$54&lt;-1,"&gt; (100%)",'Cons Subsidies CASH-Rounded'!$U$54/'Cons Subsidies CASH-Rounded'!$S$54))))</f>
        <v xml:space="preserve">HIDE </v>
      </c>
      <c r="E39" s="2"/>
      <c r="F39" s="89"/>
      <c r="J39" s="86" t="str">
        <f>IF(EXACT(A39,'Cons Subsidies CASH-Rounded'!$B$54)=TRUE,IF(ISERROR('Cons Subsidies CASH-Rounded'!$U$54/'Cons Subsidies CASH-Rounded'!$S$54),"NO VAR",'Cons Subsidies CASH-Rounded'!$U$54/'Cons Subsidies CASH-Rounded'!$S$54))</f>
        <v>NO VAR</v>
      </c>
      <c r="K39" s="92" t="str">
        <f t="shared" si="1"/>
        <v>NO VAR</v>
      </c>
    </row>
    <row r="40" spans="1:18" ht="30" hidden="1" customHeight="1" x14ac:dyDescent="0.25">
      <c r="A40" s="82" t="str">
        <f>'Cons Subsidies CASH-Rounded'!$B$57</f>
        <v>Subsidy Adjustments</v>
      </c>
      <c r="B40" s="121">
        <f>'Cons Subsidies CASH-Rounded'!$U$57</f>
        <v>0</v>
      </c>
      <c r="C40" s="119"/>
      <c r="D40" s="100" t="str">
        <f>IF(ISERROR('Cons Subsidies CASH-Rounded'!$U$57/'Cons Subsidies CASH-Rounded'!$S$57),"HIDE ",IF('Cons Subsidies CASH-Rounded'!$U$57/'Cons Subsidies CASH-Rounded'!$S$57=0,"HIDE ",IF('Cons Subsidies CASH-Rounded'!$U$57/'Cons Subsidies CASH-Rounded'!$S$57&gt;1,"&gt; 100%",IF('Cons Subsidies CASH-Rounded'!$U$57/'Cons Subsidies CASH-Rounded'!$S$57&lt;-1,"&gt; (100%)",'Cons Subsidies CASH-Rounded'!$U$57/'Cons Subsidies CASH-Rounded'!$S$57))))</f>
        <v xml:space="preserve">HIDE </v>
      </c>
      <c r="E40" s="2"/>
      <c r="F40" s="93"/>
      <c r="J40" s="86" t="str">
        <f>IF(EXACT(A40,'Cons Subsidies CASH-Rounded'!$B$57)=TRUE,IF(ISERROR('Cons Subsidies CASH-Rounded'!$U$57/'Cons Subsidies CASH-Rounded'!$S$57),"NO VAR",'Cons Subsidies CASH-Rounded'!$U$57/'Cons Subsidies CASH-Rounded'!$S$57))</f>
        <v>NO VAR</v>
      </c>
      <c r="K40" s="92" t="str">
        <f t="shared" si="1"/>
        <v>NO VAR</v>
      </c>
    </row>
    <row r="41" spans="1:18" ht="30" customHeight="1" x14ac:dyDescent="0.25">
      <c r="A41" s="82" t="str">
        <f>'Cons Subsidies CASH-Rounded'!$B$62</f>
        <v>City Subsidy for MTA Bus Company</v>
      </c>
      <c r="B41" s="121">
        <f>'Cons Subsidies CASH-Rounded'!$U$62</f>
        <v>-25.163736145894717</v>
      </c>
      <c r="C41" s="118"/>
      <c r="D41" s="100">
        <f>IF(ISERROR('Cons Subsidies CASH-Rounded'!$U$62/'Cons Subsidies CASH-Rounded'!$S$62),"HIDE ",IF('Cons Subsidies CASH-Rounded'!$U$62/'Cons Subsidies CASH-Rounded'!$S$62=0,"HIDE ",IF('Cons Subsidies CASH-Rounded'!$U$62/'Cons Subsidies CASH-Rounded'!$S$62&gt;1,"&gt; 100%",IF('Cons Subsidies CASH-Rounded'!$U$62/'Cons Subsidies CASH-Rounded'!$S$62&lt;-1,"&gt; (100%)",'Cons Subsidies CASH-Rounded'!$U$62/'Cons Subsidies CASH-Rounded'!$S$62))))</f>
        <v>-0.36916603415099403</v>
      </c>
      <c r="E41" s="101"/>
      <c r="F41" s="90" t="s">
        <v>82</v>
      </c>
      <c r="G41" s="78"/>
      <c r="H41" s="78"/>
      <c r="I41" s="78"/>
      <c r="J41" s="86">
        <f>IF(EXACT(A41,'Cons Subsidies CASH-Rounded'!$B$62)=TRUE,IF(ISERROR('Cons Subsidies CASH-Rounded'!$U$62/'Cons Subsidies CASH-Rounded'!$S$62),"NO VAR",'Cons Subsidies CASH-Rounded'!$U$62/'Cons Subsidies CASH-Rounded'!$S$62))</f>
        <v>-0.36916603415099403</v>
      </c>
      <c r="K41" s="92" t="str">
        <f t="shared" si="1"/>
        <v>OK</v>
      </c>
      <c r="L41" s="78"/>
      <c r="M41" s="78"/>
      <c r="N41" s="78"/>
      <c r="O41" s="78"/>
      <c r="P41" s="78"/>
      <c r="Q41" s="78"/>
      <c r="R41" s="78"/>
    </row>
    <row r="42" spans="1:18" ht="30" hidden="1" customHeight="1" x14ac:dyDescent="0.25">
      <c r="A42" s="82" t="str">
        <f>'Cons Subsidies CASH-Rounded'!$B$63</f>
        <v>City Subsidy for Staten Island Railway</v>
      </c>
      <c r="B42" s="121">
        <f>'Cons Subsidies CASH-Rounded'!$U$63</f>
        <v>0</v>
      </c>
      <c r="C42" s="118"/>
      <c r="D42" s="100" t="str">
        <f>IF(ISERROR('Cons Subsidies CASH-Rounded'!$U$63/'Cons Subsidies CASH-Rounded'!$S$63),"HIDE ",IF('Cons Subsidies CASH-Rounded'!$U$63/'Cons Subsidies CASH-Rounded'!$S$63=0,"HIDE ",IF('Cons Subsidies CASH-Rounded'!$U$63/'Cons Subsidies CASH-Rounded'!$S$63&gt;1,"&gt; 100%",IF('Cons Subsidies CASH-Rounded'!$U$63/'Cons Subsidies CASH-Rounded'!$S$63&lt;-1,"&gt; (100%)",'Cons Subsidies CASH-Rounded'!$U$63/'Cons Subsidies CASH-Rounded'!$S$63))))</f>
        <v xml:space="preserve">HIDE </v>
      </c>
      <c r="E42" s="101"/>
      <c r="F42" s="90"/>
      <c r="G42" s="78"/>
      <c r="H42" s="78"/>
      <c r="I42" s="78"/>
      <c r="J42" s="86" t="str">
        <f>IF(EXACT(A42,'Cons Subsidies CASH-Rounded'!$B$63)=TRUE,IF(ISERROR('Cons Subsidies CASH-Rounded'!$U$63/'Cons Subsidies CASH-Rounded'!$S$63),"NO VAR",'Cons Subsidies CASH-Rounded'!$U$63/'Cons Subsidies CASH-Rounded'!$S$63))</f>
        <v>NO VAR</v>
      </c>
      <c r="K42" s="92" t="str">
        <f t="shared" si="1"/>
        <v>NO VAR</v>
      </c>
      <c r="L42" s="78"/>
      <c r="M42" s="78"/>
      <c r="N42" s="78"/>
      <c r="O42" s="78"/>
      <c r="P42" s="78"/>
      <c r="Q42" s="78"/>
      <c r="R42" s="78"/>
    </row>
    <row r="43" spans="1:18" ht="30" customHeight="1" x14ac:dyDescent="0.25">
      <c r="A43" s="82" t="str">
        <f>'Cons Subsidies CASH-Rounded'!$B$64</f>
        <v>CDOT Subsidy for Metro-North Railroad</v>
      </c>
      <c r="B43" s="121">
        <f>'Cons Subsidies CASH-Rounded'!$U$64</f>
        <v>-4.0819690396733828</v>
      </c>
      <c r="C43" s="118"/>
      <c r="D43" s="100">
        <f>IF(ISERROR('Cons Subsidies CASH-Rounded'!$U$64/'Cons Subsidies CASH-Rounded'!$S$64),"HIDE ",IF('Cons Subsidies CASH-Rounded'!$U$64/'Cons Subsidies CASH-Rounded'!$S$64=0,"HIDE ",IF('Cons Subsidies CASH-Rounded'!$U$64/'Cons Subsidies CASH-Rounded'!$S$64&gt;1,"&gt; 100%",IF('Cons Subsidies CASH-Rounded'!$U$64/'Cons Subsidies CASH-Rounded'!$S$64&lt;-1,"&gt; (100%)",'Cons Subsidies CASH-Rounded'!$U$64/'Cons Subsidies CASH-Rounded'!$S$64))))</f>
        <v>-0.41657129717080704</v>
      </c>
      <c r="E43" s="101"/>
      <c r="F43" s="90" t="s">
        <v>96</v>
      </c>
      <c r="G43" s="78"/>
      <c r="H43" s="78"/>
      <c r="I43" s="78"/>
      <c r="J43" s="86">
        <f>IF(EXACT(A43,'Cons Subsidies CASH-Rounded'!$B$64)=TRUE,IF(ISERROR('Cons Subsidies CASH-Rounded'!$U$64/'Cons Subsidies CASH-Rounded'!$S$64),"NO VAR",'Cons Subsidies CASH-Rounded'!$U$64/'Cons Subsidies CASH-Rounded'!$S$64))</f>
        <v>-0.41657129717080704</v>
      </c>
      <c r="K43" s="92" t="str">
        <f t="shared" si="1"/>
        <v>OK</v>
      </c>
      <c r="L43" s="78"/>
      <c r="M43" s="78"/>
      <c r="N43" s="78"/>
      <c r="O43" s="78"/>
      <c r="P43" s="78"/>
      <c r="Q43" s="78"/>
      <c r="R43" s="78"/>
    </row>
    <row r="44" spans="1:18" ht="30" customHeight="1" x14ac:dyDescent="0.25">
      <c r="A44" s="82" t="str">
        <f>'Cons Subsidies CASH-Rounded'!$B$70</f>
        <v>B&amp;T Operating Surplus TransUer</v>
      </c>
      <c r="B44" s="121">
        <f>'Cons Subsidies CASH-Rounded'!$U$70</f>
        <v>-55.398000000000003</v>
      </c>
      <c r="C44" s="118"/>
      <c r="D44" s="100">
        <f>IF(ISERROR('Cons Subsidies CASH-Rounded'!$U$70/'Cons Subsidies CASH-Rounded'!$S$70),"HIDE ",IF('Cons Subsidies CASH-Rounded'!$U$70/'Cons Subsidies CASH-Rounded'!$S$70=0,"HIDE ",IF('Cons Subsidies CASH-Rounded'!$U$70/'Cons Subsidies CASH-Rounded'!$S$70&gt;1,"&gt; 100%",IF('Cons Subsidies CASH-Rounded'!$U$70/'Cons Subsidies CASH-Rounded'!$S$70&lt;-1,"&gt; (100%)",'Cons Subsidies CASH-Rounded'!$U$70/'Cons Subsidies CASH-Rounded'!$S$70))))</f>
        <v>-1</v>
      </c>
      <c r="E44" s="101"/>
      <c r="F44" s="90" t="s">
        <v>101</v>
      </c>
      <c r="G44" s="78"/>
      <c r="H44" s="78"/>
      <c r="I44" s="78"/>
      <c r="J44" s="86">
        <f>IF(EXACT(A44,'Cons Subsidies CASH-Rounded'!$B$70)=TRUE,IF(ISERROR('Cons Subsidies CASH-Rounded'!$U$70/'Cons Subsidies CASH-Rounded'!$S$70),"NO VAR",'Cons Subsidies CASH-Rounded'!$U$70/'Cons Subsidies CASH-Rounded'!$S$70))</f>
        <v>-1</v>
      </c>
      <c r="K44" s="92" t="str">
        <f t="shared" si="1"/>
        <v>OK</v>
      </c>
      <c r="L44" s="78"/>
      <c r="M44" s="78"/>
      <c r="N44" s="78"/>
      <c r="O44" s="78"/>
      <c r="P44" s="78"/>
      <c r="Q44" s="78"/>
      <c r="R44" s="78"/>
    </row>
    <row r="45" spans="1:18" ht="6" customHeight="1" thickBot="1" x14ac:dyDescent="0.3">
      <c r="A45" s="94"/>
      <c r="B45" s="103"/>
      <c r="C45" s="95"/>
      <c r="D45" s="103"/>
      <c r="E45" s="102"/>
      <c r="F45" s="96"/>
      <c r="G45" s="78"/>
      <c r="H45" s="78"/>
      <c r="I45" s="78"/>
      <c r="J45" s="78"/>
      <c r="K45" s="79"/>
      <c r="L45" s="78"/>
      <c r="M45" s="78"/>
      <c r="N45" s="78"/>
      <c r="O45" s="78"/>
      <c r="P45" s="78"/>
      <c r="Q45" s="78"/>
      <c r="R45" s="78"/>
    </row>
    <row r="46" spans="1:18" ht="30" customHeight="1" x14ac:dyDescent="0.35">
      <c r="A46" s="197" t="str">
        <f>'Variance Explanations-ACCRUAL'!A45:F45</f>
        <v>Year-to-Date Apr 2020</v>
      </c>
      <c r="B46" s="197"/>
      <c r="C46" s="197"/>
      <c r="D46" s="197"/>
      <c r="E46" s="197"/>
      <c r="F46" s="197"/>
    </row>
    <row r="47" spans="1:18" ht="12" customHeight="1" thickBot="1" x14ac:dyDescent="0.3">
      <c r="A47" s="98"/>
      <c r="B47" s="98"/>
      <c r="C47" s="98"/>
      <c r="D47" s="98"/>
      <c r="E47" s="98"/>
      <c r="F47" s="98"/>
    </row>
    <row r="48" spans="1:18" ht="17.25" customHeight="1" x14ac:dyDescent="0.25">
      <c r="A48" s="169" t="str">
        <f t="shared" ref="A48:F48" si="2">A9</f>
        <v>Cash Subsidies</v>
      </c>
      <c r="B48" s="198" t="str">
        <f t="shared" si="2"/>
        <v xml:space="preserve">Variance
$ </v>
      </c>
      <c r="C48" s="199">
        <f t="shared" si="2"/>
        <v>0</v>
      </c>
      <c r="D48" s="175" t="str">
        <f t="shared" si="2"/>
        <v>Variance
%</v>
      </c>
      <c r="E48" s="176">
        <f t="shared" si="2"/>
        <v>0</v>
      </c>
      <c r="F48" s="179" t="str">
        <f t="shared" si="2"/>
        <v>Explanations</v>
      </c>
      <c r="J48" s="83" t="s">
        <v>65</v>
      </c>
      <c r="K48" s="87" t="s">
        <v>65</v>
      </c>
    </row>
    <row r="49" spans="1:11" ht="17.25" customHeight="1" x14ac:dyDescent="0.25">
      <c r="A49" s="170"/>
      <c r="B49" s="200"/>
      <c r="C49" s="201"/>
      <c r="D49" s="177"/>
      <c r="E49" s="178"/>
      <c r="F49" s="180"/>
      <c r="J49" s="84" t="s">
        <v>55</v>
      </c>
      <c r="K49" s="88" t="s">
        <v>55</v>
      </c>
    </row>
    <row r="50" spans="1:11" ht="15.75" customHeight="1" x14ac:dyDescent="0.25">
      <c r="A50" s="80"/>
      <c r="B50" s="181"/>
      <c r="C50" s="182"/>
      <c r="D50" s="183"/>
      <c r="E50" s="184"/>
      <c r="F50" s="81"/>
      <c r="J50" s="85"/>
      <c r="K50" s="91"/>
    </row>
    <row r="51" spans="1:11" s="78" customFormat="1" ht="30" hidden="1" customHeight="1" x14ac:dyDescent="0.25">
      <c r="A51" s="82" t="str">
        <f>'Cons Subsidies CASH-Rounded'!$B$86</f>
        <v>Metropolitan Mass Transportation Operating Assistance (MMTOA)</v>
      </c>
      <c r="B51" s="120">
        <f>'Cons Subsidies CASH-Rounded'!$U$86</f>
        <v>0</v>
      </c>
      <c r="C51" s="122"/>
      <c r="D51" s="100" t="str">
        <f>IF(ISERROR('Cons Subsidies CASH-Rounded'!$U$86/'Cons Subsidies CASH-Rounded'!$S$86),"HIDE ",IF('Cons Subsidies CASH-Rounded'!$U$86/'Cons Subsidies CASH-Rounded'!$S$86=0,"HIDE ",IF('Cons Subsidies CASH-Rounded'!$U$86/'Cons Subsidies CASH-Rounded'!$S$86&gt;1,"&gt; 100%",IF('Cons Subsidies CASH-Rounded'!$U$86/'Cons Subsidies CASH-Rounded'!$S$86&lt;-1,"&gt; (100%)",'Cons Subsidies CASH-Rounded'!$U$86/'Cons Subsidies CASH-Rounded'!$S$86))))</f>
        <v xml:space="preserve">HIDE </v>
      </c>
      <c r="E51" s="101"/>
      <c r="F51" s="89"/>
      <c r="J51" s="86" t="str">
        <f>IF(EXACT(A51,'Cons Subsidies CASH-Rounded'!$B$86)=TRUE,IF(ISERROR('Cons Subsidies CASH-Rounded'!$U$86/'Cons Subsidies CASH-Rounded'!$S$86),"NO VAR",'Cons Subsidies CASH-Rounded'!$U$86/'Cons Subsidies CASH-Rounded'!$S$86))</f>
        <v>NO VAR</v>
      </c>
      <c r="K51" s="92" t="str">
        <f t="shared" ref="K51:K55" si="3">IF(J51="NO VAR","NO VAR",(IF(J51=FALSE,"INCORRECT LINE BEING PICKED UP","OK")))</f>
        <v>NO VAR</v>
      </c>
    </row>
    <row r="52" spans="1:11" s="78" customFormat="1" ht="30" hidden="1" customHeight="1" x14ac:dyDescent="0.25">
      <c r="A52" s="82" t="str">
        <f>'Cons Subsidies CASH-Rounded'!$B$87</f>
        <v>Petroleum Business Tax (PBT)</v>
      </c>
      <c r="B52" s="120">
        <f>'Cons Subsidies CASH-Rounded'!$U$87</f>
        <v>-5.1050419215036129</v>
      </c>
      <c r="C52" s="122"/>
      <c r="D52" s="100">
        <f>IF(ISERROR('Cons Subsidies CASH-Rounded'!$U$87/'Cons Subsidies CASH-Rounded'!$S$87),"HIDE ",IF('Cons Subsidies CASH-Rounded'!$U$87/'Cons Subsidies CASH-Rounded'!$S$87=0,"HIDE ",IF('Cons Subsidies CASH-Rounded'!$U$87/'Cons Subsidies CASH-Rounded'!$S$87&gt;1,"&gt; 100%",IF('Cons Subsidies CASH-Rounded'!$U$87/'Cons Subsidies CASH-Rounded'!$S$87&lt;-1,"&gt; (100%)",'Cons Subsidies CASH-Rounded'!$U$87/'Cons Subsidies CASH-Rounded'!$S$87))))</f>
        <v>-2.3931857421859552E-2</v>
      </c>
      <c r="E52" s="101"/>
      <c r="F52" s="89"/>
      <c r="J52" s="86">
        <f>IF(EXACT(A52,'Cons Subsidies CASH-Rounded'!$B$87)=TRUE,IF(ISERROR('Cons Subsidies CASH-Rounded'!$U$87/'Cons Subsidies CASH-Rounded'!$S$87),"NO VAR",'Cons Subsidies CASH-Rounded'!$U$87/'Cons Subsidies CASH-Rounded'!$S$87))</f>
        <v>-2.3931857421859552E-2</v>
      </c>
      <c r="K52" s="92" t="str">
        <f t="shared" si="3"/>
        <v>OK</v>
      </c>
    </row>
    <row r="53" spans="1:11" s="78" customFormat="1" ht="30" customHeight="1" x14ac:dyDescent="0.25">
      <c r="A53" s="82" t="str">
        <f>'Cons Subsidies CASH-Rounded'!$B$88</f>
        <v>MRT(b)-1 (Gross)</v>
      </c>
      <c r="B53" s="120">
        <f>'Cons Subsidies CASH-Rounded'!$U$88</f>
        <v>18.503537812009398</v>
      </c>
      <c r="C53" s="122"/>
      <c r="D53" s="100">
        <f>IF(ISERROR('Cons Subsidies CASH-Rounded'!$U$88/'Cons Subsidies CASH-Rounded'!$S$88),"HIDE ",IF('Cons Subsidies CASH-Rounded'!$U$88/'Cons Subsidies CASH-Rounded'!$S$88=0,"HIDE ",IF('Cons Subsidies CASH-Rounded'!$U$88/'Cons Subsidies CASH-Rounded'!$S$88&gt;1,"&gt; 100%",IF('Cons Subsidies CASH-Rounded'!$U$88/'Cons Subsidies CASH-Rounded'!$S$88&lt;-1,"&gt; (100%)",'Cons Subsidies CASH-Rounded'!$U$88/'Cons Subsidies CASH-Rounded'!$S$88))))</f>
        <v>0.17797069805337395</v>
      </c>
      <c r="E53" s="101"/>
      <c r="F53" s="89" t="s">
        <v>74</v>
      </c>
      <c r="J53" s="86">
        <f>IF(EXACT(A53,'Cons Subsidies CASH-Rounded'!$B$88)=TRUE,IF(ISERROR('Cons Subsidies CASH-Rounded'!$U$88/'Cons Subsidies CASH-Rounded'!$S$88),"NO VAR",'Cons Subsidies CASH-Rounded'!$U$88/'Cons Subsidies CASH-Rounded'!$S$88))</f>
        <v>0.17797069805337395</v>
      </c>
      <c r="K53" s="92" t="str">
        <f t="shared" si="3"/>
        <v>OK</v>
      </c>
    </row>
    <row r="54" spans="1:11" s="78" customFormat="1" ht="30" customHeight="1" x14ac:dyDescent="0.25">
      <c r="A54" s="82" t="str">
        <f>'Cons Subsidies CASH-Rounded'!$B$89</f>
        <v>MRT(b)-2 (Gross)</v>
      </c>
      <c r="B54" s="120">
        <f>'Cons Subsidies CASH-Rounded'!$U$89</f>
        <v>9.8893310490237099</v>
      </c>
      <c r="C54" s="122"/>
      <c r="D54" s="100">
        <f>IF(ISERROR('Cons Subsidies CASH-Rounded'!$U$89/'Cons Subsidies CASH-Rounded'!$S$89),"HIDE ",IF('Cons Subsidies CASH-Rounded'!$U$89/'Cons Subsidies CASH-Rounded'!$S$89=0,"HIDE ",IF('Cons Subsidies CASH-Rounded'!$U$89/'Cons Subsidies CASH-Rounded'!$S$89&gt;1,"&gt; 100%",IF('Cons Subsidies CASH-Rounded'!$U$89/'Cons Subsidies CASH-Rounded'!$S$89&lt;-1,"&gt; (100%)",'Cons Subsidies CASH-Rounded'!$U$89/'Cons Subsidies CASH-Rounded'!$S$89))))</f>
        <v>0.24493812176000929</v>
      </c>
      <c r="E54" s="101"/>
      <c r="F54" s="89" t="s">
        <v>74</v>
      </c>
      <c r="J54" s="86">
        <f>IF(EXACT(A54,'Cons Subsidies CASH-Rounded'!$B$89)=TRUE,IF(ISERROR('Cons Subsidies CASH-Rounded'!$U$89/'Cons Subsidies CASH-Rounded'!$S$89),"NO VAR",'Cons Subsidies CASH-Rounded'!$U$89/'Cons Subsidies CASH-Rounded'!$S$89))</f>
        <v>0.24493812176000929</v>
      </c>
      <c r="K54" s="92" t="str">
        <f t="shared" si="3"/>
        <v>OK</v>
      </c>
    </row>
    <row r="55" spans="1:11" s="78" customFormat="1" ht="30" hidden="1" customHeight="1" x14ac:dyDescent="0.25">
      <c r="A55" s="82" t="str">
        <f>'Cons Subsidies CASH-Rounded'!$B$90</f>
        <v>Other MRT(b) Adjustments</v>
      </c>
      <c r="B55" s="120">
        <f>'Cons Subsidies CASH-Rounded'!$U$90</f>
        <v>0</v>
      </c>
      <c r="C55" s="122"/>
      <c r="D55" s="100" t="str">
        <f>IF(ISERROR('Cons Subsidies CASH-Rounded'!$U$90/'Cons Subsidies CASH-Rounded'!$S$90),"HIDE ",IF('Cons Subsidies CASH-Rounded'!$U$90/'Cons Subsidies CASH-Rounded'!$S$90=0,"HIDE ",IF('Cons Subsidies CASH-Rounded'!$U$90/'Cons Subsidies CASH-Rounded'!$S$90&gt;1,"&gt; 100%",IF('Cons Subsidies CASH-Rounded'!$U$90/'Cons Subsidies CASH-Rounded'!$S$90&lt;-1,"&gt; (100%)",'Cons Subsidies CASH-Rounded'!$U$90/'Cons Subsidies CASH-Rounded'!$S$90))))</f>
        <v xml:space="preserve">HIDE </v>
      </c>
      <c r="E55" s="101"/>
      <c r="F55" s="89"/>
      <c r="J55" s="86" t="str">
        <f>IF(EXACT(A55,'Cons Subsidies CASH-Rounded'!$B$90)=TRUE,IF(ISERROR('Cons Subsidies CASH-Rounded'!$U$90/'Cons Subsidies CASH-Rounded'!$S$90),"NO VAR",'Cons Subsidies CASH-Rounded'!$U$90/'Cons Subsidies CASH-Rounded'!$S$90))</f>
        <v>NO VAR</v>
      </c>
      <c r="K55" s="92" t="str">
        <f t="shared" si="3"/>
        <v>NO VAR</v>
      </c>
    </row>
    <row r="56" spans="1:11" s="78" customFormat="1" ht="30" customHeight="1" x14ac:dyDescent="0.25">
      <c r="A56" s="82" t="str">
        <f>'Cons Subsidies CASH-Rounded'!$B$91</f>
        <v>Urban Tax</v>
      </c>
      <c r="B56" s="120">
        <f>'Cons Subsidies CASH-Rounded'!$U$91</f>
        <v>-45.726822638707432</v>
      </c>
      <c r="C56" s="122"/>
      <c r="D56" s="100">
        <f>IF(ISERROR('Cons Subsidies CASH-Rounded'!$U$91/'Cons Subsidies CASH-Rounded'!$S$91),"HIDE ",IF('Cons Subsidies CASH-Rounded'!$U$91/'Cons Subsidies CASH-Rounded'!$S$91=0,"HIDE ",IF('Cons Subsidies CASH-Rounded'!$U$91/'Cons Subsidies CASH-Rounded'!$S$91&gt;1,"&gt; 100%",IF('Cons Subsidies CASH-Rounded'!$U$91/'Cons Subsidies CASH-Rounded'!$S$91&lt;-1,"&gt; (100%)",'Cons Subsidies CASH-Rounded'!$U$91/'Cons Subsidies CASH-Rounded'!$S$91))))</f>
        <v>-0.18110349500782075</v>
      </c>
      <c r="E56" s="101"/>
      <c r="F56" s="89" t="s">
        <v>74</v>
      </c>
      <c r="J56" s="86">
        <f>IF(EXACT(A56,'Cons Subsidies CASH-Rounded'!$B$91)=TRUE,IF(ISERROR('Cons Subsidies CASH-Rounded'!$U$91/'Cons Subsidies CASH-Rounded'!$S$91),"NO VAR",'Cons Subsidies CASH-Rounded'!$U$91/'Cons Subsidies CASH-Rounded'!$S$91))</f>
        <v>-0.18110349500782075</v>
      </c>
      <c r="K56" s="92" t="str">
        <f>IF(J56="NO VAR","NO VAR",(IF(J56=FALSE,"INCORRECT LINE BEING PICKED UP","OK")))</f>
        <v>OK</v>
      </c>
    </row>
    <row r="57" spans="1:11" s="78" customFormat="1" ht="30" customHeight="1" x14ac:dyDescent="0.25">
      <c r="A57" s="82" t="str">
        <f>'Cons Subsidies CASH-Rounded'!$B$96</f>
        <v>Payroll Mobility Tax (PMT)</v>
      </c>
      <c r="B57" s="120">
        <f>'Cons Subsidies CASH-Rounded'!$U$96</f>
        <v>9.5492641098380773</v>
      </c>
      <c r="C57" s="122"/>
      <c r="D57" s="100">
        <f>IF(ISERROR('Cons Subsidies CASH-Rounded'!$U$96/'Cons Subsidies CASH-Rounded'!$S$96),"HIDE ",IF('Cons Subsidies CASH-Rounded'!$U$96/'Cons Subsidies CASH-Rounded'!$S$96=0,"HIDE ",IF('Cons Subsidies CASH-Rounded'!$U$96/'Cons Subsidies CASH-Rounded'!$S$96&gt;1,"&gt; 100%",IF('Cons Subsidies CASH-Rounded'!$U$96/'Cons Subsidies CASH-Rounded'!$S$96&lt;-1,"&gt; (100%)",'Cons Subsidies CASH-Rounded'!$U$96/'Cons Subsidies CASH-Rounded'!$S$96))))</f>
        <v>1.7872716298922824E-2</v>
      </c>
      <c r="E57" s="101"/>
      <c r="F57" s="89" t="s">
        <v>74</v>
      </c>
      <c r="J57" s="86">
        <f>IF(EXACT(A57,'Cons Subsidies CASH-Rounded'!$B$96)=TRUE,IF(ISERROR('Cons Subsidies CASH-Rounded'!$U$96/'Cons Subsidies CASH-Rounded'!$S$96),"NO VAR",'Cons Subsidies CASH-Rounded'!$U$96/'Cons Subsidies CASH-Rounded'!$S$96))</f>
        <v>1.7872716298922824E-2</v>
      </c>
      <c r="K57" s="92" t="str">
        <f t="shared" ref="K57:K83" si="4">IF(J57="NO VAR","NO VAR",(IF(J57=FALSE,"INCORRECT LINE BEING PICKED UP","OK")))</f>
        <v>OK</v>
      </c>
    </row>
    <row r="58" spans="1:11" s="78" customFormat="1" ht="30" hidden="1" customHeight="1" x14ac:dyDescent="0.25">
      <c r="A58" s="82" t="str">
        <f>'Cons Subsidies CASH-Rounded'!$B$97</f>
        <v>Payroll Mobility Tax Replacement Uunds</v>
      </c>
      <c r="B58" s="120">
        <f>'Cons Subsidies CASH-Rounded'!$U$97</f>
        <v>0</v>
      </c>
      <c r="C58" s="122"/>
      <c r="D58" s="100" t="str">
        <f>IF(ISERROR('Cons Subsidies CASH-Rounded'!$U$97/'Cons Subsidies CASH-Rounded'!$S$97),"HIDE ",IF('Cons Subsidies CASH-Rounded'!$U$97/'Cons Subsidies CASH-Rounded'!$S$97=0,"HIDE ",IF('Cons Subsidies CASH-Rounded'!$U$97/'Cons Subsidies CASH-Rounded'!$S$97&gt;1,"&gt; 100%",IF('Cons Subsidies CASH-Rounded'!$U$97/'Cons Subsidies CASH-Rounded'!$S$97&lt;-1,"&gt; (100%)",'Cons Subsidies CASH-Rounded'!$U$97/'Cons Subsidies CASH-Rounded'!$S$97))))</f>
        <v xml:space="preserve">HIDE </v>
      </c>
      <c r="E58" s="101"/>
      <c r="F58" s="89"/>
      <c r="J58" s="86" t="str">
        <f>IF(EXACT(A58,'Cons Subsidies CASH-Rounded'!$B$97)=TRUE,IF(ISERROR('Cons Subsidies CASH-Rounded'!$U$97/'Cons Subsidies CASH-Rounded'!$S$97),"NO VAR",'Cons Subsidies CASH-Rounded'!$U$97/'Cons Subsidies CASH-Rounded'!$S$97))</f>
        <v>NO VAR</v>
      </c>
      <c r="K58" s="92" t="str">
        <f t="shared" si="4"/>
        <v>NO VAR</v>
      </c>
    </row>
    <row r="59" spans="1:11" s="78" customFormat="1" ht="30" customHeight="1" x14ac:dyDescent="0.25">
      <c r="A59" s="82" t="str">
        <f>'Cons Subsidies CASH-Rounded'!$B$98</f>
        <v>MTA Aid</v>
      </c>
      <c r="B59" s="120">
        <f>'Cons Subsidies CASH-Rounded'!$U$98</f>
        <v>-7.5441750450427492</v>
      </c>
      <c r="C59" s="122"/>
      <c r="D59" s="100">
        <f>IF(ISERROR('Cons Subsidies CASH-Rounded'!$U$98/'Cons Subsidies CASH-Rounded'!$S$98),"HIDE ",IF('Cons Subsidies CASH-Rounded'!$U$98/'Cons Subsidies CASH-Rounded'!$S$98=0,"HIDE ",IF('Cons Subsidies CASH-Rounded'!$U$98/'Cons Subsidies CASH-Rounded'!$S$98&gt;1,"&gt; 100%",IF('Cons Subsidies CASH-Rounded'!$U$98/'Cons Subsidies CASH-Rounded'!$S$98&lt;-1,"&gt; (100%)",'Cons Subsidies CASH-Rounded'!$U$98/'Cons Subsidies CASH-Rounded'!$S$98))))</f>
        <v>-9.4843100285293053E-2</v>
      </c>
      <c r="E59" s="101"/>
      <c r="F59" s="89" t="s">
        <v>98</v>
      </c>
      <c r="J59" s="86">
        <f>IF(EXACT(A59,'Cons Subsidies CASH-Rounded'!$B$98)=TRUE,IF(ISERROR('Cons Subsidies CASH-Rounded'!$U$98/'Cons Subsidies CASH-Rounded'!$S$98),"NO VAR",'Cons Subsidies CASH-Rounded'!$U$98/'Cons Subsidies CASH-Rounded'!$S$98))</f>
        <v>-9.4843100285293053E-2</v>
      </c>
      <c r="K59" s="92" t="str">
        <f t="shared" si="4"/>
        <v>OK</v>
      </c>
    </row>
    <row r="60" spans="1:11" s="78" customFormat="1" ht="30" customHeight="1" x14ac:dyDescent="0.25">
      <c r="A60" s="82" t="str">
        <f>'Cons Subsidies CASH-Rounded'!$B$104</f>
        <v>Subway Action Plan Account</v>
      </c>
      <c r="B60" s="121">
        <f>'Cons Subsidies CASH-Rounded'!$U$104</f>
        <v>-7.0477546999999845</v>
      </c>
      <c r="C60" s="122"/>
      <c r="D60" s="100">
        <f>IF(ISERROR('Cons Subsidies CASH-Rounded'!$U$104/'Cons Subsidies CASH-Rounded'!$S$104),"HIDE ",IF('Cons Subsidies CASH-Rounded'!$U$104/'Cons Subsidies CASH-Rounded'!$S$104=0,"HIDE ",IF('Cons Subsidies CASH-Rounded'!$U$104/'Cons Subsidies CASH-Rounded'!$S$104&gt;1,"&gt; 100%",IF('Cons Subsidies CASH-Rounded'!$U$104/'Cons Subsidies CASH-Rounded'!$S$104&lt;-1,"&gt; (100%)",'Cons Subsidies CASH-Rounded'!$U$104/'Cons Subsidies CASH-Rounded'!$S$104))))</f>
        <v>-4.6828934883720828E-2</v>
      </c>
      <c r="E60" s="101"/>
      <c r="F60" s="89" t="s">
        <v>74</v>
      </c>
      <c r="J60" s="86">
        <f>IF(EXACT(A60,'Cons Subsidies CASH-Rounded'!$B$104)=TRUE,IF(ISERROR('Cons Subsidies CASH-Rounded'!$U$104/'Cons Subsidies CASH-Rounded'!$S$104),"NO VAR",'Cons Subsidies CASH-Rounded'!$U$104/'Cons Subsidies CASH-Rounded'!$S$104))</f>
        <v>-4.6828934883720828E-2</v>
      </c>
      <c r="K60" s="92" t="str">
        <f t="shared" si="4"/>
        <v>OK</v>
      </c>
    </row>
    <row r="61" spans="1:11" s="78" customFormat="1" ht="30" hidden="1" customHeight="1" x14ac:dyDescent="0.25">
      <c r="A61" s="82" t="str">
        <f>'Cons Subsidies CASH-Rounded'!$B$105</f>
        <v>Outerborough Transportation Account</v>
      </c>
      <c r="B61" s="121">
        <f>'Cons Subsidies CASH-Rounded'!$U$105</f>
        <v>0</v>
      </c>
      <c r="C61" s="122"/>
      <c r="D61" s="100" t="str">
        <f>IF(ISERROR('Cons Subsidies CASH-Rounded'!$U$105/'Cons Subsidies CASH-Rounded'!$S$105),"HIDE ",IF('Cons Subsidies CASH-Rounded'!$U$105/'Cons Subsidies CASH-Rounded'!$S$105=0,"HIDE ",IF('Cons Subsidies CASH-Rounded'!$U$105/'Cons Subsidies CASH-Rounded'!$S$105&gt;1,"&gt; 100%",IF('Cons Subsidies CASH-Rounded'!$U$105/'Cons Subsidies CASH-Rounded'!$S$105&lt;-1,"&gt; (100%)",'Cons Subsidies CASH-Rounded'!$U$105/'Cons Subsidies CASH-Rounded'!$S$105))))</f>
        <v xml:space="preserve">HIDE </v>
      </c>
      <c r="E61" s="101"/>
      <c r="F61" s="89"/>
      <c r="J61" s="86" t="str">
        <f>IF(EXACT(A61,'Cons Subsidies CASH-Rounded'!$B$105)=TRUE,IF(ISERROR('Cons Subsidies CASH-Rounded'!$U$105/'Cons Subsidies CASH-Rounded'!$S$105),"NO VAR",'Cons Subsidies CASH-Rounded'!$U$105/'Cons Subsidies CASH-Rounded'!$S$105))</f>
        <v>NO VAR</v>
      </c>
      <c r="K61" s="92" t="str">
        <f t="shared" si="4"/>
        <v>NO VAR</v>
      </c>
    </row>
    <row r="62" spans="1:11" s="78" customFormat="1" ht="30" hidden="1" customHeight="1" x14ac:dyDescent="0.25">
      <c r="A62" s="82" t="str">
        <f>'Cons Subsidies CASH-Rounded'!$B$106</f>
        <v>Less: Assumed Capital or Member Project</v>
      </c>
      <c r="B62" s="121">
        <f>'Cons Subsidies CASH-Rounded'!$U$106</f>
        <v>0</v>
      </c>
      <c r="C62" s="122"/>
      <c r="D62" s="100" t="str">
        <f>IF(ISERROR('Cons Subsidies CASH-Rounded'!$U$106/'Cons Subsidies CASH-Rounded'!$S$106),"HIDE ",IF('Cons Subsidies CASH-Rounded'!$U$106/'Cons Subsidies CASH-Rounded'!$S$106=0,"HIDE ",IF('Cons Subsidies CASH-Rounded'!$U$106/'Cons Subsidies CASH-Rounded'!$S$106&gt;1,"&gt; 100%",IF('Cons Subsidies CASH-Rounded'!$U$106/'Cons Subsidies CASH-Rounded'!$S$106&lt;-1,"&gt; (100%)",'Cons Subsidies CASH-Rounded'!$U$106/'Cons Subsidies CASH-Rounded'!$S$106))))</f>
        <v xml:space="preserve">HIDE </v>
      </c>
      <c r="E62" s="101"/>
      <c r="F62" s="89"/>
      <c r="J62" s="86" t="str">
        <f>IF(EXACT(A62,'Cons Subsidies CASH-Rounded'!$B$106)=TRUE,IF(ISERROR('Cons Subsidies CASH-Rounded'!$U$106/'Cons Subsidies CASH-Rounded'!$S$106),"NO VAR",'Cons Subsidies CASH-Rounded'!$U$106/'Cons Subsidies CASH-Rounded'!$S$106))</f>
        <v>NO VAR</v>
      </c>
      <c r="K62" s="92" t="str">
        <f>IF(J65="NO VAR","NO VAR",(IF(J65=FALSE,"INCORRECT LINE BEING PICKED UP","OK")))</f>
        <v>NO VAR</v>
      </c>
    </row>
    <row r="63" spans="1:11" s="78" customFormat="1" ht="30" hidden="1" customHeight="1" x14ac:dyDescent="0.25">
      <c r="A63" s="82" t="str">
        <f>'Cons Subsidies CASH-Rounded'!$B$107</f>
        <v>General Transportation Account</v>
      </c>
      <c r="B63" s="121">
        <f>'Cons Subsidies CASH-Rounded'!$U$107</f>
        <v>0</v>
      </c>
      <c r="C63" s="122"/>
      <c r="D63" s="100" t="str">
        <f>IF(ISERROR('Cons Subsidies CASH-Rounded'!$U$107/'Cons Subsidies CASH-Rounded'!$S$107),"HIDE ",IF('Cons Subsidies CASH-Rounded'!$U$107/'Cons Subsidies CASH-Rounded'!$S$107=0,"HIDE ",IF('Cons Subsidies CASH-Rounded'!$U$107/'Cons Subsidies CASH-Rounded'!$S$107&gt;1,"&gt; 100%",IF('Cons Subsidies CASH-Rounded'!$U$107/'Cons Subsidies CASH-Rounded'!$S$107&lt;-1,"&gt; (100%)",'Cons Subsidies CASH-Rounded'!$U$107/'Cons Subsidies CASH-Rounded'!$S$107))))</f>
        <v xml:space="preserve">HIDE </v>
      </c>
      <c r="E63" s="101"/>
      <c r="F63" s="89"/>
      <c r="J63" s="86" t="str">
        <f>IF(EXACT(A63,'Cons Subsidies CASH-Rounded'!$B$107)=TRUE,IF(ISERROR('Cons Subsidies CASH-Rounded'!$U$107/'Cons Subsidies CASH-Rounded'!$S$107),"NO VAR",'Cons Subsidies CASH-Rounded'!$U$107/'Cons Subsidies CASH-Rounded'!$S$107))</f>
        <v>NO VAR</v>
      </c>
      <c r="K63" s="92" t="str">
        <f t="shared" si="4"/>
        <v>NO VAR</v>
      </c>
    </row>
    <row r="64" spans="1:11" s="78" customFormat="1" ht="30" hidden="1" customHeight="1" x14ac:dyDescent="0.25">
      <c r="A64" s="82" t="str">
        <f>'Cons Subsidies CASH-Rounded'!$B$108</f>
        <v>Less: Transfer to Committed to Capital</v>
      </c>
      <c r="B64" s="121">
        <f>'Cons Subsidies CASH-Rounded'!$U$108</f>
        <v>0</v>
      </c>
      <c r="C64" s="122"/>
      <c r="D64" s="100" t="str">
        <f>IF(ISERROR('Cons Subsidies CASH-Rounded'!$U$108/'Cons Subsidies CASH-Rounded'!$S$108),"HIDE ",IF('Cons Subsidies CASH-Rounded'!$U$108/'Cons Subsidies CASH-Rounded'!$S$108=0,"HIDE ",IF('Cons Subsidies CASH-Rounded'!$U$108/'Cons Subsidies CASH-Rounded'!$S$108&gt;1,"&gt; 100%",IF('Cons Subsidies CASH-Rounded'!$U$108/'Cons Subsidies CASH-Rounded'!$S$108&lt;-1,"&gt; (100%)",'Cons Subsidies CASH-Rounded'!$U$108/'Cons Subsidies CASH-Rounded'!$S$108))))</f>
        <v xml:space="preserve">HIDE </v>
      </c>
      <c r="E64" s="101"/>
      <c r="F64" s="89"/>
      <c r="J64" s="86" t="str">
        <f>IF(EXACT(A64,'Cons Subsidies CASH-Rounded'!$B$108)=TRUE,IF(ISERROR('Cons Subsidies CASH-Rounded'!$U$108/'Cons Subsidies CASH-Rounded'!$S$108),"NO VAR",'Cons Subsidies CASH-Rounded'!$U$108/'Cons Subsidies CASH-Rounded'!$S$108))</f>
        <v>NO VAR</v>
      </c>
      <c r="K64" s="92" t="str">
        <f t="shared" si="4"/>
        <v>NO VAR</v>
      </c>
    </row>
    <row r="65" spans="1:18" s="78" customFormat="1" ht="30" hidden="1" customHeight="1" x14ac:dyDescent="0.25">
      <c r="A65" s="82" t="str">
        <f>'Cons Subsidies CASH-Rounded'!$B$110</f>
        <v>Central Business District Tolling Program (CBDTP)</v>
      </c>
      <c r="B65" s="121">
        <f>'Cons Subsidies CASH-Rounded'!$U$110</f>
        <v>0</v>
      </c>
      <c r="C65" s="122"/>
      <c r="D65" s="100" t="str">
        <f>IF(ISERROR('Cons Subsidies CASH-Rounded'!$U$110/'Cons Subsidies CASH-Rounded'!$S$110),"HIDE ",IF('Cons Subsidies CASH-Rounded'!$U$110/'Cons Subsidies CASH-Rounded'!$S$110=0,"HIDE ",IF('Cons Subsidies CASH-Rounded'!$U$110/'Cons Subsidies CASH-Rounded'!$S$110&gt;1,"&gt; 100%",IF('Cons Subsidies CASH-Rounded'!$U$110/'Cons Subsidies CASH-Rounded'!$S$110&lt;-1,"&gt; (100%)",'Cons Subsidies CASH-Rounded'!$U$110/'Cons Subsidies CASH-Rounded'!$S$110))))</f>
        <v xml:space="preserve">HIDE </v>
      </c>
      <c r="E65" s="101"/>
      <c r="F65" s="89"/>
      <c r="J65" s="86" t="str">
        <f>IF(EXACT(A65,'Cons Subsidies CASH-Rounded'!$B$110)=TRUE,IF(ISERROR('Cons Subsidies CASH-Rounded'!$U$110/'Cons Subsidies CASH-Rounded'!$S$110),"NO VAR",'Cons Subsidies CASH-Rounded'!$U$110/'Cons Subsidies CASH-Rounded'!$S$110))</f>
        <v>NO VAR</v>
      </c>
      <c r="K65" s="92" t="str">
        <f t="shared" si="4"/>
        <v>NO VAR</v>
      </c>
    </row>
    <row r="66" spans="1:18" s="78" customFormat="1" ht="30" customHeight="1" x14ac:dyDescent="0.25">
      <c r="A66" s="82" t="str">
        <f>'Cons Subsidies CASH-Rounded'!$B$111</f>
        <v>Real Property Transfer Tax Surcharge (Mansion)</v>
      </c>
      <c r="B66" s="121">
        <f>'Cons Subsidies CASH-Rounded'!$U$111</f>
        <v>-40.241347779999984</v>
      </c>
      <c r="C66" s="122"/>
      <c r="D66" s="100">
        <f>IF(ISERROR('Cons Subsidies CASH-Rounded'!$U$111/'Cons Subsidies CASH-Rounded'!$S$111),"HIDE ",IF('Cons Subsidies CASH-Rounded'!$U$111/'Cons Subsidies CASH-Rounded'!$S$111=0,"HIDE ",IF('Cons Subsidies CASH-Rounded'!$U$111/'Cons Subsidies CASH-Rounded'!$S$111&gt;1,"&gt; 100%",IF('Cons Subsidies CASH-Rounded'!$U$111/'Cons Subsidies CASH-Rounded'!$S$111&lt;-1,"&gt; (100%)",'Cons Subsidies CASH-Rounded'!$U$111/'Cons Subsidies CASH-Rounded'!$S$111))))</f>
        <v>-0.323225857748759</v>
      </c>
      <c r="E66" s="101"/>
      <c r="F66" s="89" t="s">
        <v>74</v>
      </c>
      <c r="J66" s="86">
        <f>IF(EXACT(A66,'Cons Subsidies CASH-Rounded'!$B$111)=TRUE,IF(ISERROR('Cons Subsidies CASH-Rounded'!$U$111/'Cons Subsidies CASH-Rounded'!$S$111),"NO VAR",'Cons Subsidies CASH-Rounded'!$U$111/'Cons Subsidies CASH-Rounded'!$S$111))</f>
        <v>-0.323225857748759</v>
      </c>
      <c r="K66" s="92" t="str">
        <f t="shared" si="4"/>
        <v>OK</v>
      </c>
    </row>
    <row r="67" spans="1:18" s="78" customFormat="1" ht="30" customHeight="1" x14ac:dyDescent="0.25">
      <c r="A67" s="82" t="str">
        <f>'Cons Subsidies CASH-Rounded'!$B$112</f>
        <v>Internet Marketplace Tax</v>
      </c>
      <c r="B67" s="121">
        <f>'Cons Subsidies CASH-Rounded'!$U$112</f>
        <v>-37.49974512555567</v>
      </c>
      <c r="C67" s="122"/>
      <c r="D67" s="100">
        <f>IF(ISERROR('Cons Subsidies CASH-Rounded'!$U$112/'Cons Subsidies CASH-Rounded'!$S$112),"HIDE ",IF('Cons Subsidies CASH-Rounded'!$U$112/'Cons Subsidies CASH-Rounded'!$S$112=0,"HIDE ",IF('Cons Subsidies CASH-Rounded'!$U$112/'Cons Subsidies CASH-Rounded'!$S$112&gt;1,"&gt; 100%",IF('Cons Subsidies CASH-Rounded'!$U$112/'Cons Subsidies CASH-Rounded'!$S$112&lt;-1,"&gt; (100%)",'Cons Subsidies CASH-Rounded'!$U$112/'Cons Subsidies CASH-Rounded'!$S$112))))</f>
        <v>-0.39822845966552212</v>
      </c>
      <c r="E67" s="101"/>
      <c r="F67" s="89" t="s">
        <v>74</v>
      </c>
      <c r="J67" s="86">
        <f>IF(EXACT(A67,'Cons Subsidies CASH-Rounded'!$B$112)=TRUE,IF(ISERROR('Cons Subsidies CASH-Rounded'!$U$112/'Cons Subsidies CASH-Rounded'!$S$112),"NO VAR",'Cons Subsidies CASH-Rounded'!$U$112/'Cons Subsidies CASH-Rounded'!$S$112))</f>
        <v>-0.39822845966552212</v>
      </c>
      <c r="K67" s="92" t="str">
        <f t="shared" si="4"/>
        <v>OK</v>
      </c>
    </row>
    <row r="68" spans="1:18" s="78" customFormat="1" ht="30" hidden="1" customHeight="1" x14ac:dyDescent="0.25">
      <c r="A68" s="82" t="str">
        <f>'Cons Subsidies CASH-Rounded'!$B$113</f>
        <v>Less: Transfer to CBDTP Capital Lockbox</v>
      </c>
      <c r="B68" s="121">
        <f>'Cons Subsidies CASH-Rounded'!$U$113</f>
        <v>77.533855030000041</v>
      </c>
      <c r="C68" s="122"/>
      <c r="D68" s="100">
        <f>IF(ISERROR('Cons Subsidies CASH-Rounded'!$U$113/'Cons Subsidies CASH-Rounded'!$S$113),"HIDE ",IF('Cons Subsidies CASH-Rounded'!$U$113/'Cons Subsidies CASH-Rounded'!$S$113=0,"HIDE ",IF('Cons Subsidies CASH-Rounded'!$U$113/'Cons Subsidies CASH-Rounded'!$S$113&gt;1,"&gt; 100%",IF('Cons Subsidies CASH-Rounded'!$U$113/'Cons Subsidies CASH-Rounded'!$S$113&lt;-1,"&gt; (100%)",'Cons Subsidies CASH-Rounded'!$U$113/'Cons Subsidies CASH-Rounded'!$S$113))))</f>
        <v>-0.36915493457049847</v>
      </c>
      <c r="E68" s="101"/>
      <c r="F68" s="89"/>
      <c r="J68" s="86">
        <f>IF(EXACT(A68,'Cons Subsidies CASH-Rounded'!$B$113)=TRUE,IF(ISERROR('Cons Subsidies CASH-Rounded'!$U$113/'Cons Subsidies CASH-Rounded'!$S$113),"NO VAR",'Cons Subsidies CASH-Rounded'!$U$113/'Cons Subsidies CASH-Rounded'!$S$113))</f>
        <v>-0.36915493457049847</v>
      </c>
      <c r="K68" s="92" t="str">
        <f t="shared" si="4"/>
        <v>OK</v>
      </c>
    </row>
    <row r="69" spans="1:18" s="78" customFormat="1" ht="30" hidden="1" customHeight="1" x14ac:dyDescent="0.25">
      <c r="A69" s="82" t="str">
        <f>'Cons Subsidies CASH-Rounded'!$B$117</f>
        <v>State Operating Assistance</v>
      </c>
      <c r="B69" s="121">
        <f>'Cons Subsidies CASH-Rounded'!$U$117</f>
        <v>0</v>
      </c>
      <c r="C69" s="123"/>
      <c r="D69" s="100" t="str">
        <f>IF(ISERROR('Cons Subsidies CASH-Rounded'!$U$117/'Cons Subsidies CASH-Rounded'!$S$117),"HIDE ",IF('Cons Subsidies CASH-Rounded'!$U$117/'Cons Subsidies CASH-Rounded'!$S$117=0,"HIDE ",IF('Cons Subsidies CASH-Rounded'!$U$117/'Cons Subsidies CASH-Rounded'!$S$117&gt;1,"&gt; 100%",IF('Cons Subsidies CASH-Rounded'!$U$117/'Cons Subsidies CASH-Rounded'!$S$117&lt;-1,"&gt; (100%)",'Cons Subsidies CASH-Rounded'!$U$117/'Cons Subsidies CASH-Rounded'!$S$117))))</f>
        <v xml:space="preserve">HIDE </v>
      </c>
      <c r="E69" s="101"/>
      <c r="F69" s="90"/>
      <c r="J69" s="86" t="str">
        <f>IF(EXACT(A69,'Cons Subsidies CASH-Rounded'!$B$117)=TRUE,IF(ISERROR('Cons Subsidies CASH-Rounded'!$U$117/'Cons Subsidies CASH-Rounded'!$S$117),"NO VAR",'Cons Subsidies CASH-Rounded'!$U$117/'Cons Subsidies CASH-Rounded'!$S$117))</f>
        <v>NO VAR</v>
      </c>
      <c r="K69" s="92" t="str">
        <f t="shared" si="4"/>
        <v>NO VAR</v>
      </c>
    </row>
    <row r="70" spans="1:18" s="78" customFormat="1" ht="36" customHeight="1" x14ac:dyDescent="0.25">
      <c r="A70" s="82" t="str">
        <f>'Cons Subsidies CASH-Rounded'!$B$119</f>
        <v>New York City</v>
      </c>
      <c r="B70" s="121">
        <f>'Cons Subsidies CASH-Rounded'!$U$119</f>
        <v>35</v>
      </c>
      <c r="C70" s="123"/>
      <c r="D70" s="100" t="s">
        <v>99</v>
      </c>
      <c r="E70" s="101"/>
      <c r="F70" s="90" t="s">
        <v>97</v>
      </c>
      <c r="J70" s="86" t="str">
        <f>IF(EXACT(A70,'Cons Subsidies CASH-Rounded'!$B$119)=TRUE,IF(ISERROR('Cons Subsidies CASH-Rounded'!$U$119/'Cons Subsidies CASH-Rounded'!$S$119),"NO VAR",'Cons Subsidies CASH-Rounded'!$U$119/'Cons Subsidies CASH-Rounded'!$S$119))</f>
        <v>NO VAR</v>
      </c>
      <c r="K70" s="92" t="str">
        <f t="shared" si="4"/>
        <v>NO VAR</v>
      </c>
    </row>
    <row r="71" spans="1:18" s="78" customFormat="1" ht="30" hidden="1" customHeight="1" x14ac:dyDescent="0.25">
      <c r="A71" s="82" t="str">
        <f>'Cons Subsidies CASH-Rounded'!$B$120</f>
        <v>Nassau County</v>
      </c>
      <c r="B71" s="121">
        <f>'Cons Subsidies CASH-Rounded'!$U$120</f>
        <v>0</v>
      </c>
      <c r="C71" s="123"/>
      <c r="D71" s="100" t="str">
        <f>IF(ISERROR('Cons Subsidies CASH-Rounded'!$U$120/'Cons Subsidies CASH-Rounded'!$S$120),"HIDE ",IF('Cons Subsidies CASH-Rounded'!$U$120/'Cons Subsidies CASH-Rounded'!$S$120=0,"HIDE ",IF('Cons Subsidies CASH-Rounded'!$U$120/'Cons Subsidies CASH-Rounded'!$S$120&gt;1,"&gt; 100%",IF('Cons Subsidies CASH-Rounded'!$U$120/'Cons Subsidies CASH-Rounded'!$S$120&lt;-1,"&gt; (100%)",'Cons Subsidies CASH-Rounded'!$U$120/'Cons Subsidies CASH-Rounded'!$S$120))))</f>
        <v xml:space="preserve">HIDE </v>
      </c>
      <c r="E71" s="101"/>
      <c r="F71" s="90"/>
      <c r="J71" s="86">
        <f>IF(EXACT(A71,'Cons Subsidies CASH-Rounded'!$B$120)=TRUE,IF(ISERROR('Cons Subsidies CASH-Rounded'!$U$120/'Cons Subsidies CASH-Rounded'!$S$120),"NO VAR",'Cons Subsidies CASH-Rounded'!$U$120/'Cons Subsidies CASH-Rounded'!$S$120))</f>
        <v>0</v>
      </c>
      <c r="K71" s="92" t="str">
        <f t="shared" si="4"/>
        <v>OK</v>
      </c>
    </row>
    <row r="72" spans="1:18" s="78" customFormat="1" ht="30" hidden="1" customHeight="1" x14ac:dyDescent="0.25">
      <c r="A72" s="82" t="str">
        <f>'Cons Subsidies CASH-Rounded'!$B$121</f>
        <v>Suffolk County</v>
      </c>
      <c r="B72" s="121">
        <f>'Cons Subsidies CASH-Rounded'!$U$121</f>
        <v>0</v>
      </c>
      <c r="C72" s="123"/>
      <c r="D72" s="100" t="str">
        <f>IF(ISERROR('Cons Subsidies CASH-Rounded'!$U$121/'Cons Subsidies CASH-Rounded'!$S$121),"HIDE ",IF('Cons Subsidies CASH-Rounded'!$U$121/'Cons Subsidies CASH-Rounded'!$S$121=0,"HIDE ",IF('Cons Subsidies CASH-Rounded'!$U$121/'Cons Subsidies CASH-Rounded'!$S$121&gt;1,"&gt; 100%",IF('Cons Subsidies CASH-Rounded'!$U$121/'Cons Subsidies CASH-Rounded'!$S$121&lt;-1,"&gt; (100%)",'Cons Subsidies CASH-Rounded'!$U$121/'Cons Subsidies CASH-Rounded'!$S$121))))</f>
        <v xml:space="preserve">HIDE </v>
      </c>
      <c r="E72" s="101"/>
      <c r="F72" s="90"/>
      <c r="J72" s="86">
        <f>IF(EXACT(A72,'Cons Subsidies CASH-Rounded'!$B$121)=TRUE,IF(ISERROR('Cons Subsidies CASH-Rounded'!$U$121/'Cons Subsidies CASH-Rounded'!$S$121),"NO VAR",'Cons Subsidies CASH-Rounded'!$U$121/'Cons Subsidies CASH-Rounded'!$S$121))</f>
        <v>0</v>
      </c>
      <c r="K72" s="92" t="str">
        <f t="shared" si="4"/>
        <v>OK</v>
      </c>
    </row>
    <row r="73" spans="1:18" s="78" customFormat="1" ht="30" hidden="1" customHeight="1" x14ac:dyDescent="0.25">
      <c r="A73" s="82" t="str">
        <f>'Cons Subsidies CASH-Rounded'!$B$122</f>
        <v>Westchester County</v>
      </c>
      <c r="B73" s="121">
        <f>'Cons Subsidies CASH-Rounded'!$U$122</f>
        <v>0</v>
      </c>
      <c r="C73" s="123"/>
      <c r="D73" s="100" t="str">
        <f>IF(ISERROR('Cons Subsidies CASH-Rounded'!$U$122/'Cons Subsidies CASH-Rounded'!$S$122),"HIDE ",IF('Cons Subsidies CASH-Rounded'!$U$122/'Cons Subsidies CASH-Rounded'!$S$122=0,"HIDE ",IF('Cons Subsidies CASH-Rounded'!$U$122/'Cons Subsidies CASH-Rounded'!$S$122&gt;1,"&gt; 100%",IF('Cons Subsidies CASH-Rounded'!$U$122/'Cons Subsidies CASH-Rounded'!$S$122&lt;-1,"&gt; (100%)",'Cons Subsidies CASH-Rounded'!$U$122/'Cons Subsidies CASH-Rounded'!$S$122))))</f>
        <v xml:space="preserve">HIDE </v>
      </c>
      <c r="E73" s="101"/>
      <c r="F73" s="90"/>
      <c r="J73" s="86">
        <f>IF(EXACT(A73,'Cons Subsidies CASH-Rounded'!$B$122)=TRUE,IF(ISERROR('Cons Subsidies CASH-Rounded'!$U$122/'Cons Subsidies CASH-Rounded'!$S$122),"NO VAR",'Cons Subsidies CASH-Rounded'!$U$122/'Cons Subsidies CASH-Rounded'!$S$122))</f>
        <v>0</v>
      </c>
      <c r="K73" s="92" t="str">
        <f t="shared" si="4"/>
        <v>OK</v>
      </c>
    </row>
    <row r="74" spans="1:18" s="78" customFormat="1" ht="30" customHeight="1" x14ac:dyDescent="0.25">
      <c r="A74" s="82" t="str">
        <f>'Cons Subsidies CASH-Rounded'!$B$123</f>
        <v>Putnam County</v>
      </c>
      <c r="B74" s="121">
        <f>'Cons Subsidies CASH-Rounded'!$U$123</f>
        <v>-9.5069000000000001E-2</v>
      </c>
      <c r="C74" s="123"/>
      <c r="D74" s="100">
        <f>IF(ISERROR('Cons Subsidies CASH-Rounded'!$U$123/'Cons Subsidies CASH-Rounded'!$S$123),"HIDE ",IF('Cons Subsidies CASH-Rounded'!$U$123/'Cons Subsidies CASH-Rounded'!$S$123=0,"HIDE ",IF('Cons Subsidies CASH-Rounded'!$U$123/'Cons Subsidies CASH-Rounded'!$S$123&gt;1,"&gt; 100%",IF('Cons Subsidies CASH-Rounded'!$U$123/'Cons Subsidies CASH-Rounded'!$S$123&lt;-1,"&gt; (100%)",'Cons Subsidies CASH-Rounded'!$U$123/'Cons Subsidies CASH-Rounded'!$S$123))))</f>
        <v>-0.5</v>
      </c>
      <c r="E74" s="101"/>
      <c r="F74" s="90" t="s">
        <v>74</v>
      </c>
      <c r="J74" s="86">
        <f>IF(EXACT(A74,'Cons Subsidies CASH-Rounded'!$B$123)=TRUE,IF(ISERROR('Cons Subsidies CASH-Rounded'!$U$123/'Cons Subsidies CASH-Rounded'!$S$123),"NO VAR",'Cons Subsidies CASH-Rounded'!$U$123/'Cons Subsidies CASH-Rounded'!$S$123))</f>
        <v>-0.5</v>
      </c>
      <c r="K74" s="92" t="str">
        <f t="shared" si="4"/>
        <v>OK</v>
      </c>
    </row>
    <row r="75" spans="1:18" ht="30" hidden="1" customHeight="1" x14ac:dyDescent="0.25">
      <c r="A75" s="82" t="str">
        <f>'Cons Subsidies CASH-Rounded'!$B$124</f>
        <v>Dutchess County</v>
      </c>
      <c r="B75" s="121">
        <f>'Cons Subsidies CASH-Rounded'!$U$124</f>
        <v>0</v>
      </c>
      <c r="C75" s="124"/>
      <c r="D75" s="100" t="str">
        <f>IF(ISERROR('Cons Subsidies CASH-Rounded'!$U$124/'Cons Subsidies CASH-Rounded'!$S$124),"HIDE ",IF('Cons Subsidies CASH-Rounded'!$U$124/'Cons Subsidies CASH-Rounded'!$S$124=0,"HIDE ",IF('Cons Subsidies CASH-Rounded'!$U$124/'Cons Subsidies CASH-Rounded'!$S$124&gt;1,"&gt; 100%",IF('Cons Subsidies CASH-Rounded'!$U$124/'Cons Subsidies CASH-Rounded'!$S$124&lt;-1,"&gt; (100%)",'Cons Subsidies CASH-Rounded'!$U$124/'Cons Subsidies CASH-Rounded'!$S$124))))</f>
        <v xml:space="preserve">HIDE </v>
      </c>
      <c r="E75" s="2"/>
      <c r="F75" s="90"/>
      <c r="J75" s="86">
        <f>IF(EXACT(A75,'Cons Subsidies CASH-Rounded'!$B$124)=TRUE,IF(ISERROR('Cons Subsidies CASH-Rounded'!$U$124/'Cons Subsidies CASH-Rounded'!$S$124),"NO VAR",'Cons Subsidies CASH-Rounded'!$U$124/'Cons Subsidies CASH-Rounded'!$S$124))</f>
        <v>0</v>
      </c>
      <c r="K75" s="92" t="str">
        <f t="shared" si="4"/>
        <v>OK</v>
      </c>
    </row>
    <row r="76" spans="1:18" ht="30" customHeight="1" x14ac:dyDescent="0.25">
      <c r="A76" s="82" t="str">
        <f>'Cons Subsidies CASH-Rounded'!$B$125</f>
        <v>Orange County</v>
      </c>
      <c r="B76" s="121">
        <f>'Cons Subsidies CASH-Rounded'!$U$125</f>
        <v>-3.6565E-2</v>
      </c>
      <c r="C76" s="124"/>
      <c r="D76" s="100">
        <f>IF(ISERROR('Cons Subsidies CASH-Rounded'!$U$125/'Cons Subsidies CASH-Rounded'!$S$125),"HIDE ",IF('Cons Subsidies CASH-Rounded'!$U$125/'Cons Subsidies CASH-Rounded'!$S$125=0,"HIDE ",IF('Cons Subsidies CASH-Rounded'!$U$125/'Cons Subsidies CASH-Rounded'!$S$125&gt;1,"&gt; 100%",IF('Cons Subsidies CASH-Rounded'!$U$125/'Cons Subsidies CASH-Rounded'!$S$125&lt;-1,"&gt; (100%)",'Cons Subsidies CASH-Rounded'!$U$125/'Cons Subsidies CASH-Rounded'!$S$125))))</f>
        <v>-0.5</v>
      </c>
      <c r="E76" s="2"/>
      <c r="F76" s="90" t="s">
        <v>74</v>
      </c>
      <c r="J76" s="86">
        <f>IF(EXACT(A76,'Cons Subsidies CASH-Rounded'!$B$125)=TRUE,IF(ISERROR('Cons Subsidies CASH-Rounded'!$U$125/'Cons Subsidies CASH-Rounded'!$S$125),"NO VAR",'Cons Subsidies CASH-Rounded'!$U$125/'Cons Subsidies CASH-Rounded'!$S$125))</f>
        <v>-0.5</v>
      </c>
      <c r="K76" s="92" t="str">
        <f t="shared" si="4"/>
        <v>OK</v>
      </c>
    </row>
    <row r="77" spans="1:18" ht="30" customHeight="1" x14ac:dyDescent="0.25">
      <c r="A77" s="82" t="str">
        <f>'Cons Subsidies CASH-Rounded'!$B$126</f>
        <v>Rockland County</v>
      </c>
      <c r="B77" s="121">
        <f>'Cons Subsidies CASH-Rounded'!$U$126</f>
        <v>-7.3130000000000001E-3</v>
      </c>
      <c r="C77" s="124"/>
      <c r="D77" s="100">
        <f>IF(ISERROR('Cons Subsidies CASH-Rounded'!$U$126/'Cons Subsidies CASH-Rounded'!$S$126),"HIDE ",IF('Cons Subsidies CASH-Rounded'!$U$126/'Cons Subsidies CASH-Rounded'!$S$126=0,"HIDE ",IF('Cons Subsidies CASH-Rounded'!$U$126/'Cons Subsidies CASH-Rounded'!$S$126&gt;1,"&gt; 100%",IF('Cons Subsidies CASH-Rounded'!$U$126/'Cons Subsidies CASH-Rounded'!$S$126&lt;-1,"&gt; (100%)",'Cons Subsidies CASH-Rounded'!$U$126/'Cons Subsidies CASH-Rounded'!$S$126))))</f>
        <v>-0.5</v>
      </c>
      <c r="E77" s="2"/>
      <c r="F77" s="90" t="s">
        <v>100</v>
      </c>
      <c r="J77" s="86">
        <f>IF(EXACT(A77,'Cons Subsidies CASH-Rounded'!$B$126)=TRUE,IF(ISERROR('Cons Subsidies CASH-Rounded'!$U$126/'Cons Subsidies CASH-Rounded'!$S$126),"NO VAR",'Cons Subsidies CASH-Rounded'!$U$126/'Cons Subsidies CASH-Rounded'!$S$126))</f>
        <v>-0.5</v>
      </c>
      <c r="K77" s="92" t="str">
        <f t="shared" si="4"/>
        <v>OK</v>
      </c>
    </row>
    <row r="78" spans="1:18" ht="30" hidden="1" customHeight="1" x14ac:dyDescent="0.25">
      <c r="A78" s="82" t="str">
        <f>'Cons Subsidies CASH-Rounded'!$B$127</f>
        <v>Station Maintenance</v>
      </c>
      <c r="B78" s="121">
        <f>'Cons Subsidies CASH-Rounded'!$U$127</f>
        <v>-2.1925070190816395E-2</v>
      </c>
      <c r="C78" s="124"/>
      <c r="D78" s="100">
        <f>IF(ISERROR('Cons Subsidies CASH-Rounded'!$U$127/'Cons Subsidies CASH-Rounded'!$S$127),"HIDE ",IF('Cons Subsidies CASH-Rounded'!$U$127/'Cons Subsidies CASH-Rounded'!$S$127=0,"HIDE ",IF('Cons Subsidies CASH-Rounded'!$U$127/'Cons Subsidies CASH-Rounded'!$S$127&gt;1,"&gt; 100%",IF('Cons Subsidies CASH-Rounded'!$U$127/'Cons Subsidies CASH-Rounded'!$S$127&lt;-1,"&gt; (100%)",'Cons Subsidies CASH-Rounded'!$U$127/'Cons Subsidies CASH-Rounded'!$S$127))))</f>
        <v>-1</v>
      </c>
      <c r="E78" s="2"/>
      <c r="F78" s="90"/>
      <c r="J78" s="86">
        <f>IF(EXACT(A78,'Cons Subsidies CASH-Rounded'!$B$127)=TRUE,IF(ISERROR('Cons Subsidies CASH-Rounded'!$U$127/'Cons Subsidies CASH-Rounded'!$S$127),"NO VAR",'Cons Subsidies CASH-Rounded'!$U$127/'Cons Subsidies CASH-Rounded'!$S$127))</f>
        <v>-1</v>
      </c>
      <c r="K78" s="92" t="str">
        <f t="shared" si="4"/>
        <v>OK</v>
      </c>
    </row>
    <row r="79" spans="1:18" ht="30" hidden="1" customHeight="1" x14ac:dyDescent="0.25">
      <c r="A79" s="82" t="str">
        <f>'Cons Subsidies CASH-Rounded'!$B$130</f>
        <v>Subsidy Adjustments</v>
      </c>
      <c r="B79" s="121">
        <f>'Cons Subsidies CASH-Rounded'!$U$130</f>
        <v>0</v>
      </c>
      <c r="C79" s="124"/>
      <c r="D79" s="100" t="str">
        <f>IF(ISERROR('Cons Subsidies CASH-Rounded'!$U$130/'Cons Subsidies CASH-Rounded'!$S$130),"HIDE ",IF('Cons Subsidies CASH-Rounded'!$U$130/'Cons Subsidies CASH-Rounded'!$S$130=0,"HIDE ",IF('Cons Subsidies CASH-Rounded'!$U$130/'Cons Subsidies CASH-Rounded'!$S$130&gt;1,"&gt; 100%",IF('Cons Subsidies CASH-Rounded'!$U$130/'Cons Subsidies CASH-Rounded'!$S$130&lt;-1,"&gt; (100%)",'Cons Subsidies CASH-Rounded'!$U$130/'Cons Subsidies CASH-Rounded'!$S$130))))</f>
        <v xml:space="preserve">HIDE </v>
      </c>
      <c r="E79" s="2"/>
      <c r="F79" s="93"/>
      <c r="J79" s="86" t="str">
        <f>IF(EXACT(A79,'Cons Subsidies CASH-Rounded'!$B$130)=TRUE,IF(ISERROR('Cons Subsidies CASH-Rounded'!$U$130/'Cons Subsidies CASH-Rounded'!$S$130),"NO VAR",'Cons Subsidies CASH-Rounded'!$U$130/'Cons Subsidies CASH-Rounded'!$S$130))</f>
        <v>NO VAR</v>
      </c>
      <c r="K79" s="92" t="str">
        <f t="shared" si="4"/>
        <v>NO VAR</v>
      </c>
      <c r="L79" s="78"/>
      <c r="M79" s="78"/>
      <c r="N79" s="78"/>
      <c r="O79" s="78"/>
      <c r="P79" s="78"/>
      <c r="Q79" s="78"/>
      <c r="R79" s="78"/>
    </row>
    <row r="80" spans="1:18" ht="30" customHeight="1" x14ac:dyDescent="0.25">
      <c r="A80" s="82" t="str">
        <f>'Cons Subsidies CASH-Rounded'!$B$135</f>
        <v>City Subsidy for MTA Bus Company</v>
      </c>
      <c r="B80" s="121">
        <f>'Cons Subsidies CASH-Rounded'!$U$135</f>
        <v>-25.163736145894717</v>
      </c>
      <c r="C80" s="123"/>
      <c r="D80" s="100">
        <f>IF(ISERROR('Cons Subsidies CASH-Rounded'!$U$135/'Cons Subsidies CASH-Rounded'!$S$135),"HIDE ",IF('Cons Subsidies CASH-Rounded'!$U$135/'Cons Subsidies CASH-Rounded'!$S$135=0,"HIDE ",IF('Cons Subsidies CASH-Rounded'!$U$135/'Cons Subsidies CASH-Rounded'!$S$135&gt;1,"&gt; 100%",IF('Cons Subsidies CASH-Rounded'!$U$135/'Cons Subsidies CASH-Rounded'!$S$135&lt;-1,"&gt; (100%)",'Cons Subsidies CASH-Rounded'!$U$135/'Cons Subsidies CASH-Rounded'!$S$135))))</f>
        <v>-0.12762862298001076</v>
      </c>
      <c r="E80" s="101"/>
      <c r="F80" s="90" t="s">
        <v>74</v>
      </c>
      <c r="G80" s="78"/>
      <c r="H80" s="78"/>
      <c r="I80" s="78"/>
      <c r="J80" s="86">
        <f>IF(EXACT(A80,'Cons Subsidies CASH-Rounded'!$B$135)=TRUE,IF(ISERROR('Cons Subsidies CASH-Rounded'!$U$135/'Cons Subsidies CASH-Rounded'!$S$135),"NO VAR",'Cons Subsidies CASH-Rounded'!$U$135/'Cons Subsidies CASH-Rounded'!$S$135))</f>
        <v>-0.12762862298001076</v>
      </c>
      <c r="K80" s="92" t="str">
        <f t="shared" si="4"/>
        <v>OK</v>
      </c>
      <c r="L80" s="78"/>
      <c r="M80" s="78"/>
      <c r="N80" s="78"/>
      <c r="O80" s="78"/>
      <c r="P80" s="78"/>
      <c r="Q80" s="78"/>
      <c r="R80" s="78"/>
    </row>
    <row r="81" spans="1:18" ht="30" hidden="1" customHeight="1" x14ac:dyDescent="0.25">
      <c r="A81" s="82" t="str">
        <f>'Cons Subsidies CASH-Rounded'!$B$136</f>
        <v>City Subsidy for Staten Island Railway</v>
      </c>
      <c r="B81" s="121">
        <f>'Cons Subsidies CASH-Rounded'!$U$136</f>
        <v>0</v>
      </c>
      <c r="C81" s="123"/>
      <c r="D81" s="100" t="str">
        <f>IF(ISERROR('Cons Subsidies CASH-Rounded'!$U$136/'Cons Subsidies CASH-Rounded'!$S$136),"HIDE ",IF('Cons Subsidies CASH-Rounded'!$U$136/'Cons Subsidies CASH-Rounded'!$S$136=0,"HIDE ",IF('Cons Subsidies CASH-Rounded'!$U$136/'Cons Subsidies CASH-Rounded'!$S$136&gt;1,"&gt; 100%",IF('Cons Subsidies CASH-Rounded'!$U$136/'Cons Subsidies CASH-Rounded'!$S$136&lt;-1,"&gt; (100%)",'Cons Subsidies CASH-Rounded'!$U$136/'Cons Subsidies CASH-Rounded'!$S$136))))</f>
        <v xml:space="preserve">HIDE </v>
      </c>
      <c r="E81" s="101"/>
      <c r="F81" s="90"/>
      <c r="G81" s="78"/>
      <c r="H81" s="78"/>
      <c r="I81" s="78"/>
      <c r="J81" s="86" t="str">
        <f>IF(EXACT(A81,'Cons Subsidies CASH-Rounded'!$B$136)=TRUE,IF(ISERROR('Cons Subsidies CASH-Rounded'!$U$136/'Cons Subsidies CASH-Rounded'!$S$136),"NO VAR",'Cons Subsidies CASH-Rounded'!$U$136/'Cons Subsidies CASH-Rounded'!$S$136))</f>
        <v>NO VAR</v>
      </c>
      <c r="K81" s="92" t="str">
        <f t="shared" si="4"/>
        <v>NO VAR</v>
      </c>
      <c r="L81" s="78"/>
      <c r="M81" s="78"/>
      <c r="N81" s="78"/>
      <c r="O81" s="78"/>
      <c r="P81" s="78"/>
      <c r="Q81" s="78"/>
      <c r="R81" s="78"/>
    </row>
    <row r="82" spans="1:18" ht="30" customHeight="1" x14ac:dyDescent="0.25">
      <c r="A82" s="82" t="str">
        <f>'Cons Subsidies CASH-Rounded'!$B$137</f>
        <v>CDOT Subsidy for Metro-North Railroad</v>
      </c>
      <c r="B82" s="121">
        <f>'Cons Subsidies CASH-Rounded'!$U$137</f>
        <v>-7.210331714070783</v>
      </c>
      <c r="C82" s="123"/>
      <c r="D82" s="100">
        <f>IF(ISERROR('Cons Subsidies CASH-Rounded'!$U$137/'Cons Subsidies CASH-Rounded'!$S$137),"HIDE ",IF('Cons Subsidies CASH-Rounded'!$U$137/'Cons Subsidies CASH-Rounded'!$S$137=0,"HIDE ",IF('Cons Subsidies CASH-Rounded'!$U$137/'Cons Subsidies CASH-Rounded'!$S$137&gt;1,"&gt; 100%",IF('Cons Subsidies CASH-Rounded'!$U$137/'Cons Subsidies CASH-Rounded'!$S$137&lt;-1,"&gt; (100%)",'Cons Subsidies CASH-Rounded'!$U$137/'Cons Subsidies CASH-Rounded'!$S$137))))</f>
        <v>-0.13886229235340081</v>
      </c>
      <c r="E82" s="101"/>
      <c r="F82" s="90" t="s">
        <v>74</v>
      </c>
      <c r="G82" s="78"/>
      <c r="H82" s="78"/>
      <c r="I82" s="78"/>
      <c r="J82" s="86">
        <f>IF(EXACT(A82,'Cons Subsidies CASH-Rounded'!$B$137)=TRUE,IF(ISERROR('Cons Subsidies CASH-Rounded'!$U$137/'Cons Subsidies CASH-Rounded'!$S$137),"NO VAR",'Cons Subsidies CASH-Rounded'!$U$137/'Cons Subsidies CASH-Rounded'!$S$137))</f>
        <v>-0.13886229235340081</v>
      </c>
      <c r="K82" s="92" t="str">
        <f t="shared" si="4"/>
        <v>OK</v>
      </c>
      <c r="L82" s="78"/>
      <c r="M82" s="78"/>
      <c r="N82" s="78"/>
      <c r="O82" s="78"/>
      <c r="P82" s="78"/>
      <c r="Q82" s="78"/>
      <c r="R82" s="78"/>
    </row>
    <row r="83" spans="1:18" ht="30" customHeight="1" x14ac:dyDescent="0.25">
      <c r="A83" s="82" t="str">
        <f>'Cons Subsidies CASH-Rounded'!$B$143</f>
        <v>B&amp;T Operating Surplus TransUer</v>
      </c>
      <c r="B83" s="148">
        <f>'Cons Subsidies CASH-Rounded'!$U$143</f>
        <v>-12.117459373696818</v>
      </c>
      <c r="C83" s="101"/>
      <c r="D83" s="100">
        <f>IF(ISERROR('Cons Subsidies CASH-Rounded'!$U$143/'Cons Subsidies CASH-Rounded'!$S$143),"HIDE ",IF('Cons Subsidies CASH-Rounded'!$U$143/'Cons Subsidies CASH-Rounded'!$S$143=0,"HIDE ",IF('Cons Subsidies CASH-Rounded'!$U$143/'Cons Subsidies CASH-Rounded'!$S$143&gt;1,"&gt; 100%",IF('Cons Subsidies CASH-Rounded'!$U$143/'Cons Subsidies CASH-Rounded'!$S$143&lt;-1,"&gt; (100%)",'Cons Subsidies CASH-Rounded'!$U$143/'Cons Subsidies CASH-Rounded'!$S$143))))</f>
        <v>-5.6811499368062693E-2</v>
      </c>
      <c r="E83" s="101"/>
      <c r="F83" s="90" t="s">
        <v>74</v>
      </c>
      <c r="G83" s="78"/>
      <c r="H83" s="78"/>
      <c r="I83" s="78"/>
      <c r="J83" s="86">
        <f>IF(EXACT(A83,'Cons Subsidies CASH-Rounded'!$B$143)=TRUE,IF(ISERROR('Cons Subsidies CASH-Rounded'!$U$143/'Cons Subsidies CASH-Rounded'!$S$143),"NO VAR",'Cons Subsidies CASH-Rounded'!$U$143/'Cons Subsidies CASH-Rounded'!$S$143))</f>
        <v>-5.6811499368062693E-2</v>
      </c>
      <c r="K83" s="92" t="str">
        <f t="shared" si="4"/>
        <v>OK</v>
      </c>
    </row>
    <row r="84" spans="1:18" ht="5.25" customHeight="1" thickBot="1" x14ac:dyDescent="0.3">
      <c r="A84" s="97"/>
      <c r="B84" s="104"/>
      <c r="C84" s="105"/>
      <c r="D84" s="104"/>
      <c r="E84" s="105"/>
      <c r="F84" s="99"/>
    </row>
  </sheetData>
  <mergeCells count="21">
    <mergeCell ref="A1:F1"/>
    <mergeCell ref="A6:F6"/>
    <mergeCell ref="A9:A10"/>
    <mergeCell ref="B9:C10"/>
    <mergeCell ref="D9:E10"/>
    <mergeCell ref="F9:F10"/>
    <mergeCell ref="B50:C50"/>
    <mergeCell ref="D50:E50"/>
    <mergeCell ref="A2:F2"/>
    <mergeCell ref="A3:F3"/>
    <mergeCell ref="A4:F4"/>
    <mergeCell ref="A5:F5"/>
    <mergeCell ref="A7:F7"/>
    <mergeCell ref="B11:C11"/>
    <mergeCell ref="D11:E11"/>
    <mergeCell ref="A46:F46"/>
    <mergeCell ref="A48:A49"/>
    <mergeCell ref="B48:C49"/>
    <mergeCell ref="D48:E49"/>
    <mergeCell ref="F48:F49"/>
    <mergeCell ref="F27:F29"/>
  </mergeCells>
  <conditionalFormatting sqref="A9:B9 D9 A10">
    <cfRule type="cellIs" dxfId="1602" priority="3734" operator="equal">
      <formula>"Hide No Variance"</formula>
    </cfRule>
  </conditionalFormatting>
  <conditionalFormatting sqref="B12:B18">
    <cfRule type="cellIs" dxfId="1601" priority="3733" operator="equal">
      <formula>"HIDE "</formula>
    </cfRule>
  </conditionalFormatting>
  <conditionalFormatting sqref="J45 J11:K21">
    <cfRule type="cellIs" dxfId="1600" priority="3732" operator="equal">
      <formula>"NO VAR"</formula>
    </cfRule>
  </conditionalFormatting>
  <conditionalFormatting sqref="J12:K21">
    <cfRule type="cellIs" dxfId="1599" priority="3731" operator="equal">
      <formula>"HIDE-NO VAR"</formula>
    </cfRule>
  </conditionalFormatting>
  <conditionalFormatting sqref="J12:K21">
    <cfRule type="cellIs" dxfId="1598" priority="3730" operator="equal">
      <formula>"ERROR "</formula>
    </cfRule>
  </conditionalFormatting>
  <conditionalFormatting sqref="J13">
    <cfRule type="cellIs" dxfId="1597" priority="3729" operator="equal">
      <formula>"NO VAR"</formula>
    </cfRule>
  </conditionalFormatting>
  <conditionalFormatting sqref="J13">
    <cfRule type="cellIs" dxfId="1596" priority="3728" operator="equal">
      <formula>"NO VAR"</formula>
    </cfRule>
  </conditionalFormatting>
  <conditionalFormatting sqref="J12">
    <cfRule type="cellIs" dxfId="1595" priority="3727" operator="equal">
      <formula>"HIDE-NO VAR"</formula>
    </cfRule>
  </conditionalFormatting>
  <conditionalFormatting sqref="J12">
    <cfRule type="cellIs" dxfId="1594" priority="3726" operator="equal">
      <formula>"NO VAR"</formula>
    </cfRule>
  </conditionalFormatting>
  <conditionalFormatting sqref="J12">
    <cfRule type="cellIs" dxfId="1593" priority="3725" operator="equal">
      <formula>"NO VAR"</formula>
    </cfRule>
  </conditionalFormatting>
  <conditionalFormatting sqref="J12">
    <cfRule type="cellIs" dxfId="1592" priority="3724" operator="equal">
      <formula>"HIDE-NO VAR"</formula>
    </cfRule>
  </conditionalFormatting>
  <conditionalFormatting sqref="J12">
    <cfRule type="cellIs" dxfId="1591" priority="3723" operator="equal">
      <formula>"NO VAR"</formula>
    </cfRule>
  </conditionalFormatting>
  <conditionalFormatting sqref="J12">
    <cfRule type="cellIs" dxfId="1590" priority="3722" operator="equal">
      <formula>"NO VAR"</formula>
    </cfRule>
  </conditionalFormatting>
  <conditionalFormatting sqref="J12">
    <cfRule type="cellIs" dxfId="1589" priority="3721" operator="equal">
      <formula>"HIDE-NO VAR"</formula>
    </cfRule>
  </conditionalFormatting>
  <conditionalFormatting sqref="J12">
    <cfRule type="cellIs" dxfId="1588" priority="3720" operator="equal">
      <formula>"NO VAR"</formula>
    </cfRule>
  </conditionalFormatting>
  <conditionalFormatting sqref="J12">
    <cfRule type="cellIs" dxfId="1587" priority="3719" operator="equal">
      <formula>"NO VAR"</formula>
    </cfRule>
  </conditionalFormatting>
  <conditionalFormatting sqref="J13">
    <cfRule type="cellIs" dxfId="1586" priority="3718" operator="equal">
      <formula>"HIDE-NO VAR"</formula>
    </cfRule>
  </conditionalFormatting>
  <conditionalFormatting sqref="J13">
    <cfRule type="cellIs" dxfId="1585" priority="3717" operator="equal">
      <formula>"HIDE-NO VAR"</formula>
    </cfRule>
  </conditionalFormatting>
  <conditionalFormatting sqref="J13">
    <cfRule type="cellIs" dxfId="1584" priority="3716" operator="equal">
      <formula>"NO VAR"</formula>
    </cfRule>
  </conditionalFormatting>
  <conditionalFormatting sqref="J13">
    <cfRule type="cellIs" dxfId="1583" priority="3715" operator="equal">
      <formula>"HIDE-NO VAR"</formula>
    </cfRule>
  </conditionalFormatting>
  <conditionalFormatting sqref="J13">
    <cfRule type="cellIs" dxfId="1582" priority="3714" operator="equal">
      <formula>"NO VAR"</formula>
    </cfRule>
  </conditionalFormatting>
  <conditionalFormatting sqref="J13">
    <cfRule type="cellIs" dxfId="1581" priority="3713" operator="equal">
      <formula>"HIDE-NO VAR"</formula>
    </cfRule>
  </conditionalFormatting>
  <conditionalFormatting sqref="J13">
    <cfRule type="cellIs" dxfId="1580" priority="3712" operator="equal">
      <formula>"NO VAR"</formula>
    </cfRule>
  </conditionalFormatting>
  <conditionalFormatting sqref="J13">
    <cfRule type="cellIs" dxfId="1579" priority="3711" operator="equal">
      <formula>"NO VAR"</formula>
    </cfRule>
  </conditionalFormatting>
  <conditionalFormatting sqref="K13">
    <cfRule type="cellIs" dxfId="1578" priority="3710" operator="equal">
      <formula>"HIDE-NO VAR"</formula>
    </cfRule>
  </conditionalFormatting>
  <conditionalFormatting sqref="K13">
    <cfRule type="cellIs" dxfId="1577" priority="3709" operator="equal">
      <formula>"NO VAR"</formula>
    </cfRule>
  </conditionalFormatting>
  <conditionalFormatting sqref="K13">
    <cfRule type="cellIs" dxfId="1576" priority="3708" operator="equal">
      <formula>"NO VAR"</formula>
    </cfRule>
  </conditionalFormatting>
  <conditionalFormatting sqref="K12">
    <cfRule type="cellIs" dxfId="1575" priority="3707" operator="equal">
      <formula>"HIDE-NO VAR"</formula>
    </cfRule>
  </conditionalFormatting>
  <conditionalFormatting sqref="K12">
    <cfRule type="cellIs" dxfId="1574" priority="3706" operator="equal">
      <formula>"NO VAR"</formula>
    </cfRule>
  </conditionalFormatting>
  <conditionalFormatting sqref="K12">
    <cfRule type="cellIs" dxfId="1573" priority="3705" operator="equal">
      <formula>"NO VAR"</formula>
    </cfRule>
  </conditionalFormatting>
  <conditionalFormatting sqref="K12">
    <cfRule type="cellIs" dxfId="1572" priority="3704" operator="equal">
      <formula>"HIDE-NO VAR"</formula>
    </cfRule>
  </conditionalFormatting>
  <conditionalFormatting sqref="K12">
    <cfRule type="cellIs" dxfId="1571" priority="3703" operator="equal">
      <formula>"NO VAR"</formula>
    </cfRule>
  </conditionalFormatting>
  <conditionalFormatting sqref="K12">
    <cfRule type="cellIs" dxfId="1570" priority="3702" operator="equal">
      <formula>"NO VAR"</formula>
    </cfRule>
  </conditionalFormatting>
  <conditionalFormatting sqref="K12">
    <cfRule type="cellIs" dxfId="1569" priority="3701" operator="equal">
      <formula>"HIDE-NO VAR"</formula>
    </cfRule>
  </conditionalFormatting>
  <conditionalFormatting sqref="K12">
    <cfRule type="cellIs" dxfId="1568" priority="3700" operator="equal">
      <formula>"NO VAR"</formula>
    </cfRule>
  </conditionalFormatting>
  <conditionalFormatting sqref="K12">
    <cfRule type="cellIs" dxfId="1567" priority="3699" operator="equal">
      <formula>"NO VAR"</formula>
    </cfRule>
  </conditionalFormatting>
  <conditionalFormatting sqref="K13">
    <cfRule type="cellIs" dxfId="1566" priority="3698" operator="equal">
      <formula>"HIDE-NO VAR"</formula>
    </cfRule>
  </conditionalFormatting>
  <conditionalFormatting sqref="K13">
    <cfRule type="cellIs" dxfId="1565" priority="3697" operator="equal">
      <formula>"HIDE-NO VAR"</formula>
    </cfRule>
  </conditionalFormatting>
  <conditionalFormatting sqref="K13">
    <cfRule type="cellIs" dxfId="1564" priority="3696" operator="equal">
      <formula>"NO VAR"</formula>
    </cfRule>
  </conditionalFormatting>
  <conditionalFormatting sqref="K13">
    <cfRule type="cellIs" dxfId="1563" priority="3695" operator="equal">
      <formula>"HIDE-NO VAR"</formula>
    </cfRule>
  </conditionalFormatting>
  <conditionalFormatting sqref="K13">
    <cfRule type="cellIs" dxfId="1562" priority="3694" operator="equal">
      <formula>"NO VAR"</formula>
    </cfRule>
  </conditionalFormatting>
  <conditionalFormatting sqref="K13">
    <cfRule type="cellIs" dxfId="1561" priority="3693" operator="equal">
      <formula>"HIDE-NO VAR"</formula>
    </cfRule>
  </conditionalFormatting>
  <conditionalFormatting sqref="K13">
    <cfRule type="cellIs" dxfId="1560" priority="3692" operator="equal">
      <formula>"NO VAR"</formula>
    </cfRule>
  </conditionalFormatting>
  <conditionalFormatting sqref="K13">
    <cfRule type="cellIs" dxfId="1559" priority="3691" operator="equal">
      <formula>"NO VAR"</formula>
    </cfRule>
  </conditionalFormatting>
  <conditionalFormatting sqref="K12:K21">
    <cfRule type="cellIs" dxfId="1558" priority="3690" operator="equal">
      <formula>"INCORRECT LINE BEING PICKED UP"</formula>
    </cfRule>
  </conditionalFormatting>
  <conditionalFormatting sqref="B19:B20">
    <cfRule type="cellIs" dxfId="1557" priority="3689" operator="equal">
      <formula>"HIDE "</formula>
    </cfRule>
  </conditionalFormatting>
  <conditionalFormatting sqref="D12:D24 D41:D45 D26:D39">
    <cfRule type="cellIs" dxfId="1556" priority="2483" operator="equal">
      <formula>"HIDE "</formula>
    </cfRule>
  </conditionalFormatting>
  <conditionalFormatting sqref="B22:B24 E22:E24">
    <cfRule type="cellIs" dxfId="1555" priority="3688" operator="equal">
      <formula>"HIDE "</formula>
    </cfRule>
  </conditionalFormatting>
  <conditionalFormatting sqref="J22:J24">
    <cfRule type="cellIs" dxfId="1554" priority="3687" operator="equal">
      <formula>"NO VAR"</formula>
    </cfRule>
  </conditionalFormatting>
  <conditionalFormatting sqref="J22:J24">
    <cfRule type="cellIs" dxfId="1553" priority="3686" operator="equal">
      <formula>"HIDE-NO VAR"</formula>
    </cfRule>
  </conditionalFormatting>
  <conditionalFormatting sqref="J22:J24">
    <cfRule type="cellIs" dxfId="1552" priority="3685" operator="equal">
      <formula>"ERROR "</formula>
    </cfRule>
  </conditionalFormatting>
  <conditionalFormatting sqref="J22:J24">
    <cfRule type="cellIs" dxfId="1551" priority="3684" operator="equal">
      <formula>"HIDE-NO VAR"</formula>
    </cfRule>
  </conditionalFormatting>
  <conditionalFormatting sqref="J22:J24">
    <cfRule type="cellIs" dxfId="1550" priority="3683" operator="equal">
      <formula>"HIDE-NO VAR"</formula>
    </cfRule>
  </conditionalFormatting>
  <conditionalFormatting sqref="J22:J24">
    <cfRule type="cellIs" dxfId="1549" priority="3682" operator="equal">
      <formula>"NO VAR"</formula>
    </cfRule>
  </conditionalFormatting>
  <conditionalFormatting sqref="J22:J24">
    <cfRule type="cellIs" dxfId="1548" priority="3681" operator="equal">
      <formula>"HIDE-NO VAR"</formula>
    </cfRule>
  </conditionalFormatting>
  <conditionalFormatting sqref="J22:J24">
    <cfRule type="cellIs" dxfId="1547" priority="3680" operator="equal">
      <formula>"NO VAR"</formula>
    </cfRule>
  </conditionalFormatting>
  <conditionalFormatting sqref="J22:J24">
    <cfRule type="cellIs" dxfId="1546" priority="3679" operator="equal">
      <formula>"HIDE-NO VAR"</formula>
    </cfRule>
  </conditionalFormatting>
  <conditionalFormatting sqref="J22:J24">
    <cfRule type="cellIs" dxfId="1545" priority="3678" operator="equal">
      <formula>"NO VAR"</formula>
    </cfRule>
  </conditionalFormatting>
  <conditionalFormatting sqref="J22:J24">
    <cfRule type="cellIs" dxfId="1544" priority="3677" operator="equal">
      <formula>"NO VAR"</formula>
    </cfRule>
  </conditionalFormatting>
  <conditionalFormatting sqref="J22:J24">
    <cfRule type="cellIs" dxfId="1543" priority="3676" operator="equal">
      <formula>"HIDE-NO VAR"</formula>
    </cfRule>
  </conditionalFormatting>
  <conditionalFormatting sqref="J22:J24">
    <cfRule type="cellIs" dxfId="1542" priority="3675" operator="equal">
      <formula>"NO VAR"</formula>
    </cfRule>
  </conditionalFormatting>
  <conditionalFormatting sqref="J22:J24">
    <cfRule type="cellIs" dxfId="1541" priority="3674" operator="equal">
      <formula>"NO VAR"</formula>
    </cfRule>
  </conditionalFormatting>
  <conditionalFormatting sqref="J22:J24">
    <cfRule type="cellIs" dxfId="1540" priority="3673" operator="equal">
      <formula>"HIDE-NO VAR"</formula>
    </cfRule>
  </conditionalFormatting>
  <conditionalFormatting sqref="J22:J24">
    <cfRule type="cellIs" dxfId="1539" priority="3672" operator="equal">
      <formula>"NO VAR"</formula>
    </cfRule>
  </conditionalFormatting>
  <conditionalFormatting sqref="J22:J24">
    <cfRule type="cellIs" dxfId="1538" priority="3671" operator="equal">
      <formula>"NO VAR"</formula>
    </cfRule>
  </conditionalFormatting>
  <conditionalFormatting sqref="J22:J24">
    <cfRule type="cellIs" dxfId="1537" priority="3670" operator="equal">
      <formula>"HIDE-NO VAR"</formula>
    </cfRule>
  </conditionalFormatting>
  <conditionalFormatting sqref="J22:J24">
    <cfRule type="cellIs" dxfId="1536" priority="3669" operator="equal">
      <formula>"NO VAR"</formula>
    </cfRule>
  </conditionalFormatting>
  <conditionalFormatting sqref="J22:J24">
    <cfRule type="cellIs" dxfId="1535" priority="3668" operator="equal">
      <formula>"NO VAR"</formula>
    </cfRule>
  </conditionalFormatting>
  <conditionalFormatting sqref="J22:J24">
    <cfRule type="cellIs" dxfId="1534" priority="3667" operator="equal">
      <formula>"HIDE-NO VAR"</formula>
    </cfRule>
  </conditionalFormatting>
  <conditionalFormatting sqref="J22:J24">
    <cfRule type="cellIs" dxfId="1533" priority="3666" operator="equal">
      <formula>"NO VAR"</formula>
    </cfRule>
  </conditionalFormatting>
  <conditionalFormatting sqref="J22:J24">
    <cfRule type="cellIs" dxfId="1532" priority="3665" operator="equal">
      <formula>"NO VAR"</formula>
    </cfRule>
  </conditionalFormatting>
  <conditionalFormatting sqref="J22:J24">
    <cfRule type="cellIs" dxfId="1531" priority="3664" operator="equal">
      <formula>"HIDE-NO VAR"</formula>
    </cfRule>
  </conditionalFormatting>
  <conditionalFormatting sqref="J22:J24">
    <cfRule type="cellIs" dxfId="1530" priority="3663" operator="equal">
      <formula>"NO VAR"</formula>
    </cfRule>
  </conditionalFormatting>
  <conditionalFormatting sqref="J22:J24">
    <cfRule type="cellIs" dxfId="1529" priority="3662" operator="equal">
      <formula>"NO VAR"</formula>
    </cfRule>
  </conditionalFormatting>
  <conditionalFormatting sqref="J22:J24">
    <cfRule type="cellIs" dxfId="1528" priority="3661" operator="equal">
      <formula>"HIDE-NO VAR"</formula>
    </cfRule>
  </conditionalFormatting>
  <conditionalFormatting sqref="J22:J24">
    <cfRule type="cellIs" dxfId="1527" priority="3660" operator="equal">
      <formula>"NO VAR"</formula>
    </cfRule>
  </conditionalFormatting>
  <conditionalFormatting sqref="J22:J24">
    <cfRule type="cellIs" dxfId="1526" priority="3659" operator="equal">
      <formula>"NO VAR"</formula>
    </cfRule>
  </conditionalFormatting>
  <conditionalFormatting sqref="J22:J24">
    <cfRule type="cellIs" dxfId="1525" priority="3658" operator="equal">
      <formula>"HIDE-NO VAR"</formula>
    </cfRule>
  </conditionalFormatting>
  <conditionalFormatting sqref="J22:J24">
    <cfRule type="cellIs" dxfId="1524" priority="3657" operator="equal">
      <formula>"NO VAR"</formula>
    </cfRule>
  </conditionalFormatting>
  <conditionalFormatting sqref="J22:J24">
    <cfRule type="cellIs" dxfId="1523" priority="3656" operator="equal">
      <formula>"NO VAR"</formula>
    </cfRule>
  </conditionalFormatting>
  <conditionalFormatting sqref="K22:K24">
    <cfRule type="cellIs" dxfId="1522" priority="3655" operator="equal">
      <formula>"NO VAR"</formula>
    </cfRule>
  </conditionalFormatting>
  <conditionalFormatting sqref="K22:K24">
    <cfRule type="cellIs" dxfId="1521" priority="3654" operator="equal">
      <formula>"HIDE-NO VAR"</formula>
    </cfRule>
  </conditionalFormatting>
  <conditionalFormatting sqref="K22:K24">
    <cfRule type="cellIs" dxfId="1520" priority="3653" operator="equal">
      <formula>"ERROR "</formula>
    </cfRule>
  </conditionalFormatting>
  <conditionalFormatting sqref="K22:K24">
    <cfRule type="cellIs" dxfId="1519" priority="3652" operator="equal">
      <formula>"HIDE-NO VAR"</formula>
    </cfRule>
  </conditionalFormatting>
  <conditionalFormatting sqref="K22:K24">
    <cfRule type="cellIs" dxfId="1518" priority="3651" operator="equal">
      <formula>"HIDE-NO VAR"</formula>
    </cfRule>
  </conditionalFormatting>
  <conditionalFormatting sqref="K22:K24">
    <cfRule type="cellIs" dxfId="1517" priority="3650" operator="equal">
      <formula>"NO VAR"</formula>
    </cfRule>
  </conditionalFormatting>
  <conditionalFormatting sqref="K22:K24">
    <cfRule type="cellIs" dxfId="1516" priority="3649" operator="equal">
      <formula>"HIDE-NO VAR"</formula>
    </cfRule>
  </conditionalFormatting>
  <conditionalFormatting sqref="K22:K24">
    <cfRule type="cellIs" dxfId="1515" priority="3648" operator="equal">
      <formula>"NO VAR"</formula>
    </cfRule>
  </conditionalFormatting>
  <conditionalFormatting sqref="K22:K24">
    <cfRule type="cellIs" dxfId="1514" priority="3647" operator="equal">
      <formula>"HIDE-NO VAR"</formula>
    </cfRule>
  </conditionalFormatting>
  <conditionalFormatting sqref="K22:K24">
    <cfRule type="cellIs" dxfId="1513" priority="3646" operator="equal">
      <formula>"NO VAR"</formula>
    </cfRule>
  </conditionalFormatting>
  <conditionalFormatting sqref="K22:K24">
    <cfRule type="cellIs" dxfId="1512" priority="3645" operator="equal">
      <formula>"NO VAR"</formula>
    </cfRule>
  </conditionalFormatting>
  <conditionalFormatting sqref="K22:K24">
    <cfRule type="cellIs" dxfId="1511" priority="3644" operator="equal">
      <formula>"HIDE-NO VAR"</formula>
    </cfRule>
  </conditionalFormatting>
  <conditionalFormatting sqref="K22:K24">
    <cfRule type="cellIs" dxfId="1510" priority="3643" operator="equal">
      <formula>"NO VAR"</formula>
    </cfRule>
  </conditionalFormatting>
  <conditionalFormatting sqref="K22:K24">
    <cfRule type="cellIs" dxfId="1509" priority="3642" operator="equal">
      <formula>"NO VAR"</formula>
    </cfRule>
  </conditionalFormatting>
  <conditionalFormatting sqref="K22:K24">
    <cfRule type="cellIs" dxfId="1508" priority="3641" operator="equal">
      <formula>"HIDE-NO VAR"</formula>
    </cfRule>
  </conditionalFormatting>
  <conditionalFormatting sqref="K22:K24">
    <cfRule type="cellIs" dxfId="1507" priority="3640" operator="equal">
      <formula>"NO VAR"</formula>
    </cfRule>
  </conditionalFormatting>
  <conditionalFormatting sqref="K22:K24">
    <cfRule type="cellIs" dxfId="1506" priority="3639" operator="equal">
      <formula>"NO VAR"</formula>
    </cfRule>
  </conditionalFormatting>
  <conditionalFormatting sqref="K22:K24">
    <cfRule type="cellIs" dxfId="1505" priority="3638" operator="equal">
      <formula>"HIDE-NO VAR"</formula>
    </cfRule>
  </conditionalFormatting>
  <conditionalFormatting sqref="K22:K24">
    <cfRule type="cellIs" dxfId="1504" priority="3637" operator="equal">
      <formula>"NO VAR"</formula>
    </cfRule>
  </conditionalFormatting>
  <conditionalFormatting sqref="K22:K24">
    <cfRule type="cellIs" dxfId="1503" priority="3636" operator="equal">
      <formula>"NO VAR"</formula>
    </cfRule>
  </conditionalFormatting>
  <conditionalFormatting sqref="K22:K24">
    <cfRule type="cellIs" dxfId="1502" priority="3635" operator="equal">
      <formula>"HIDE-NO VAR"</formula>
    </cfRule>
  </conditionalFormatting>
  <conditionalFormatting sqref="K22:K24">
    <cfRule type="cellIs" dxfId="1501" priority="3634" operator="equal">
      <formula>"NO VAR"</formula>
    </cfRule>
  </conditionalFormatting>
  <conditionalFormatting sqref="K22:K24">
    <cfRule type="cellIs" dxfId="1500" priority="3633" operator="equal">
      <formula>"NO VAR"</formula>
    </cfRule>
  </conditionalFormatting>
  <conditionalFormatting sqref="K22:K24">
    <cfRule type="cellIs" dxfId="1499" priority="3632" operator="equal">
      <formula>"HIDE-NO VAR"</formula>
    </cfRule>
  </conditionalFormatting>
  <conditionalFormatting sqref="K22:K24">
    <cfRule type="cellIs" dxfId="1498" priority="3631" operator="equal">
      <formula>"NO VAR"</formula>
    </cfRule>
  </conditionalFormatting>
  <conditionalFormatting sqref="K22:K24">
    <cfRule type="cellIs" dxfId="1497" priority="3630" operator="equal">
      <formula>"NO VAR"</formula>
    </cfRule>
  </conditionalFormatting>
  <conditionalFormatting sqref="K22:K24">
    <cfRule type="cellIs" dxfId="1496" priority="3629" operator="equal">
      <formula>"HIDE-NO VAR"</formula>
    </cfRule>
  </conditionalFormatting>
  <conditionalFormatting sqref="K22:K24">
    <cfRule type="cellIs" dxfId="1495" priority="3628" operator="equal">
      <formula>"NO VAR"</formula>
    </cfRule>
  </conditionalFormatting>
  <conditionalFormatting sqref="K22:K24">
    <cfRule type="cellIs" dxfId="1494" priority="3627" operator="equal">
      <formula>"NO VAR"</formula>
    </cfRule>
  </conditionalFormatting>
  <conditionalFormatting sqref="K22:K24">
    <cfRule type="cellIs" dxfId="1493" priority="3626" operator="equal">
      <formula>"HIDE-NO VAR"</formula>
    </cfRule>
  </conditionalFormatting>
  <conditionalFormatting sqref="K22:K24">
    <cfRule type="cellIs" dxfId="1492" priority="3625" operator="equal">
      <formula>"NO VAR"</formula>
    </cfRule>
  </conditionalFormatting>
  <conditionalFormatting sqref="K22:K24">
    <cfRule type="cellIs" dxfId="1491" priority="3624" operator="equal">
      <formula>"NO VAR"</formula>
    </cfRule>
  </conditionalFormatting>
  <conditionalFormatting sqref="K22:K24">
    <cfRule type="cellIs" dxfId="1490" priority="3623" operator="equal">
      <formula>"HIDE-NO VAR"</formula>
    </cfRule>
  </conditionalFormatting>
  <conditionalFormatting sqref="K22:K24">
    <cfRule type="cellIs" dxfId="1489" priority="3622" operator="equal">
      <formula>"NO VAR"</formula>
    </cfRule>
  </conditionalFormatting>
  <conditionalFormatting sqref="K22:K24">
    <cfRule type="cellIs" dxfId="1488" priority="3621" operator="equal">
      <formula>"NO VAR"</formula>
    </cfRule>
  </conditionalFormatting>
  <conditionalFormatting sqref="K22:K24">
    <cfRule type="cellIs" dxfId="1487" priority="3620" operator="equal">
      <formula>"HIDE-NO VAR"</formula>
    </cfRule>
  </conditionalFormatting>
  <conditionalFormatting sqref="K22:K24">
    <cfRule type="cellIs" dxfId="1486" priority="3619" operator="equal">
      <formula>"NO VAR"</formula>
    </cfRule>
  </conditionalFormatting>
  <conditionalFormatting sqref="K22:K24">
    <cfRule type="cellIs" dxfId="1485" priority="3618" operator="equal">
      <formula>"NO VAR"</formula>
    </cfRule>
  </conditionalFormatting>
  <conditionalFormatting sqref="K22:K24">
    <cfRule type="cellIs" dxfId="1484" priority="3617" operator="equal">
      <formula>"HIDE-NO VAR"</formula>
    </cfRule>
  </conditionalFormatting>
  <conditionalFormatting sqref="K22:K24">
    <cfRule type="cellIs" dxfId="1483" priority="3616" operator="equal">
      <formula>"NO VAR"</formula>
    </cfRule>
  </conditionalFormatting>
  <conditionalFormatting sqref="K22:K24">
    <cfRule type="cellIs" dxfId="1482" priority="3615" operator="equal">
      <formula>"NO VAR"</formula>
    </cfRule>
  </conditionalFormatting>
  <conditionalFormatting sqref="K22:K24">
    <cfRule type="cellIs" dxfId="1481" priority="3614" operator="equal">
      <formula>"INCORRECT LINE BEING PICKED UP"</formula>
    </cfRule>
  </conditionalFormatting>
  <conditionalFormatting sqref="B26 E26">
    <cfRule type="cellIs" dxfId="1480" priority="3613" operator="equal">
      <formula>"HIDE "</formula>
    </cfRule>
  </conditionalFormatting>
  <conditionalFormatting sqref="J26">
    <cfRule type="cellIs" dxfId="1479" priority="3612" operator="equal">
      <formula>"NO VAR"</formula>
    </cfRule>
  </conditionalFormatting>
  <conditionalFormatting sqref="J26">
    <cfRule type="cellIs" dxfId="1478" priority="3611" operator="equal">
      <formula>"HIDE-NO VAR"</formula>
    </cfRule>
  </conditionalFormatting>
  <conditionalFormatting sqref="J26">
    <cfRule type="cellIs" dxfId="1477" priority="3610" operator="equal">
      <formula>"ERROR "</formula>
    </cfRule>
  </conditionalFormatting>
  <conditionalFormatting sqref="J26">
    <cfRule type="cellIs" dxfId="1476" priority="3609" operator="equal">
      <formula>"HIDE-NO VAR"</formula>
    </cfRule>
  </conditionalFormatting>
  <conditionalFormatting sqref="J26">
    <cfRule type="cellIs" dxfId="1475" priority="3608" operator="equal">
      <formula>"HIDE-NO VAR"</formula>
    </cfRule>
  </conditionalFormatting>
  <conditionalFormatting sqref="J26">
    <cfRule type="cellIs" dxfId="1474" priority="3607" operator="equal">
      <formula>"NO VAR"</formula>
    </cfRule>
  </conditionalFormatting>
  <conditionalFormatting sqref="J26">
    <cfRule type="cellIs" dxfId="1473" priority="3606" operator="equal">
      <formula>"HIDE-NO VAR"</formula>
    </cfRule>
  </conditionalFormatting>
  <conditionalFormatting sqref="J26">
    <cfRule type="cellIs" dxfId="1472" priority="3605" operator="equal">
      <formula>"NO VAR"</formula>
    </cfRule>
  </conditionalFormatting>
  <conditionalFormatting sqref="J26">
    <cfRule type="cellIs" dxfId="1471" priority="3604" operator="equal">
      <formula>"HIDE-NO VAR"</formula>
    </cfRule>
  </conditionalFormatting>
  <conditionalFormatting sqref="J26">
    <cfRule type="cellIs" dxfId="1470" priority="3603" operator="equal">
      <formula>"NO VAR"</formula>
    </cfRule>
  </conditionalFormatting>
  <conditionalFormatting sqref="J26">
    <cfRule type="cellIs" dxfId="1469" priority="3602" operator="equal">
      <formula>"NO VAR"</formula>
    </cfRule>
  </conditionalFormatting>
  <conditionalFormatting sqref="J26">
    <cfRule type="cellIs" dxfId="1468" priority="3601" operator="equal">
      <formula>"HIDE-NO VAR"</formula>
    </cfRule>
  </conditionalFormatting>
  <conditionalFormatting sqref="J26">
    <cfRule type="cellIs" dxfId="1467" priority="3600" operator="equal">
      <formula>"NO VAR"</formula>
    </cfRule>
  </conditionalFormatting>
  <conditionalFormatting sqref="J26">
    <cfRule type="cellIs" dxfId="1466" priority="3599" operator="equal">
      <formula>"NO VAR"</formula>
    </cfRule>
  </conditionalFormatting>
  <conditionalFormatting sqref="J26">
    <cfRule type="cellIs" dxfId="1465" priority="3598" operator="equal">
      <formula>"HIDE-NO VAR"</formula>
    </cfRule>
  </conditionalFormatting>
  <conditionalFormatting sqref="J26">
    <cfRule type="cellIs" dxfId="1464" priority="3597" operator="equal">
      <formula>"NO VAR"</formula>
    </cfRule>
  </conditionalFormatting>
  <conditionalFormatting sqref="J26">
    <cfRule type="cellIs" dxfId="1463" priority="3596" operator="equal">
      <formula>"NO VAR"</formula>
    </cfRule>
  </conditionalFormatting>
  <conditionalFormatting sqref="J26">
    <cfRule type="cellIs" dxfId="1462" priority="3595" operator="equal">
      <formula>"HIDE-NO VAR"</formula>
    </cfRule>
  </conditionalFormatting>
  <conditionalFormatting sqref="J26">
    <cfRule type="cellIs" dxfId="1461" priority="3594" operator="equal">
      <formula>"NO VAR"</formula>
    </cfRule>
  </conditionalFormatting>
  <conditionalFormatting sqref="J26">
    <cfRule type="cellIs" dxfId="1460" priority="3593" operator="equal">
      <formula>"NO VAR"</formula>
    </cfRule>
  </conditionalFormatting>
  <conditionalFormatting sqref="J26">
    <cfRule type="cellIs" dxfId="1459" priority="3592" operator="equal">
      <formula>"HIDE-NO VAR"</formula>
    </cfRule>
  </conditionalFormatting>
  <conditionalFormatting sqref="J26">
    <cfRule type="cellIs" dxfId="1458" priority="3591" operator="equal">
      <formula>"NO VAR"</formula>
    </cfRule>
  </conditionalFormatting>
  <conditionalFormatting sqref="J26">
    <cfRule type="cellIs" dxfId="1457" priority="3590" operator="equal">
      <formula>"NO VAR"</formula>
    </cfRule>
  </conditionalFormatting>
  <conditionalFormatting sqref="J26">
    <cfRule type="cellIs" dxfId="1456" priority="3589" operator="equal">
      <formula>"HIDE-NO VAR"</formula>
    </cfRule>
  </conditionalFormatting>
  <conditionalFormatting sqref="J26">
    <cfRule type="cellIs" dxfId="1455" priority="3588" operator="equal">
      <formula>"NO VAR"</formula>
    </cfRule>
  </conditionalFormatting>
  <conditionalFormatting sqref="J26">
    <cfRule type="cellIs" dxfId="1454" priority="3587" operator="equal">
      <formula>"NO VAR"</formula>
    </cfRule>
  </conditionalFormatting>
  <conditionalFormatting sqref="J26">
    <cfRule type="cellIs" dxfId="1453" priority="3586" operator="equal">
      <formula>"HIDE-NO VAR"</formula>
    </cfRule>
  </conditionalFormatting>
  <conditionalFormatting sqref="J26">
    <cfRule type="cellIs" dxfId="1452" priority="3585" operator="equal">
      <formula>"NO VAR"</formula>
    </cfRule>
  </conditionalFormatting>
  <conditionalFormatting sqref="J26">
    <cfRule type="cellIs" dxfId="1451" priority="3584" operator="equal">
      <formula>"NO VAR"</formula>
    </cfRule>
  </conditionalFormatting>
  <conditionalFormatting sqref="J26">
    <cfRule type="cellIs" dxfId="1450" priority="3583" operator="equal">
      <formula>"HIDE-NO VAR"</formula>
    </cfRule>
  </conditionalFormatting>
  <conditionalFormatting sqref="J26">
    <cfRule type="cellIs" dxfId="1449" priority="3582" operator="equal">
      <formula>"NO VAR"</formula>
    </cfRule>
  </conditionalFormatting>
  <conditionalFormatting sqref="J26">
    <cfRule type="cellIs" dxfId="1448" priority="3581" operator="equal">
      <formula>"NO VAR"</formula>
    </cfRule>
  </conditionalFormatting>
  <conditionalFormatting sqref="K26">
    <cfRule type="cellIs" dxfId="1447" priority="3580" operator="equal">
      <formula>"NO VAR"</formula>
    </cfRule>
  </conditionalFormatting>
  <conditionalFormatting sqref="K26">
    <cfRule type="cellIs" dxfId="1446" priority="3579" operator="equal">
      <formula>"HIDE-NO VAR"</formula>
    </cfRule>
  </conditionalFormatting>
  <conditionalFormatting sqref="K26">
    <cfRule type="cellIs" dxfId="1445" priority="3578" operator="equal">
      <formula>"ERROR "</formula>
    </cfRule>
  </conditionalFormatting>
  <conditionalFormatting sqref="K26">
    <cfRule type="cellIs" dxfId="1444" priority="3577" operator="equal">
      <formula>"HIDE-NO VAR"</formula>
    </cfRule>
  </conditionalFormatting>
  <conditionalFormatting sqref="K26">
    <cfRule type="cellIs" dxfId="1443" priority="3576" operator="equal">
      <formula>"HIDE-NO VAR"</formula>
    </cfRule>
  </conditionalFormatting>
  <conditionalFormatting sqref="K26">
    <cfRule type="cellIs" dxfId="1442" priority="3575" operator="equal">
      <formula>"NO VAR"</formula>
    </cfRule>
  </conditionalFormatting>
  <conditionalFormatting sqref="K26">
    <cfRule type="cellIs" dxfId="1441" priority="3574" operator="equal">
      <formula>"HIDE-NO VAR"</formula>
    </cfRule>
  </conditionalFormatting>
  <conditionalFormatting sqref="K26">
    <cfRule type="cellIs" dxfId="1440" priority="3573" operator="equal">
      <formula>"NO VAR"</formula>
    </cfRule>
  </conditionalFormatting>
  <conditionalFormatting sqref="K26">
    <cfRule type="cellIs" dxfId="1439" priority="3572" operator="equal">
      <formula>"HIDE-NO VAR"</formula>
    </cfRule>
  </conditionalFormatting>
  <conditionalFormatting sqref="K26">
    <cfRule type="cellIs" dxfId="1438" priority="3571" operator="equal">
      <formula>"NO VAR"</formula>
    </cfRule>
  </conditionalFormatting>
  <conditionalFormatting sqref="K26">
    <cfRule type="cellIs" dxfId="1437" priority="3570" operator="equal">
      <formula>"NO VAR"</formula>
    </cfRule>
  </conditionalFormatting>
  <conditionalFormatting sqref="K26">
    <cfRule type="cellIs" dxfId="1436" priority="3569" operator="equal">
      <formula>"HIDE-NO VAR"</formula>
    </cfRule>
  </conditionalFormatting>
  <conditionalFormatting sqref="K26">
    <cfRule type="cellIs" dxfId="1435" priority="3568" operator="equal">
      <formula>"NO VAR"</formula>
    </cfRule>
  </conditionalFormatting>
  <conditionalFormatting sqref="K26">
    <cfRule type="cellIs" dxfId="1434" priority="3567" operator="equal">
      <formula>"NO VAR"</formula>
    </cfRule>
  </conditionalFormatting>
  <conditionalFormatting sqref="K26">
    <cfRule type="cellIs" dxfId="1433" priority="3566" operator="equal">
      <formula>"HIDE-NO VAR"</formula>
    </cfRule>
  </conditionalFormatting>
  <conditionalFormatting sqref="K26">
    <cfRule type="cellIs" dxfId="1432" priority="3565" operator="equal">
      <formula>"NO VAR"</formula>
    </cfRule>
  </conditionalFormatting>
  <conditionalFormatting sqref="K26">
    <cfRule type="cellIs" dxfId="1431" priority="3564" operator="equal">
      <formula>"NO VAR"</formula>
    </cfRule>
  </conditionalFormatting>
  <conditionalFormatting sqref="K26">
    <cfRule type="cellIs" dxfId="1430" priority="3563" operator="equal">
      <formula>"HIDE-NO VAR"</formula>
    </cfRule>
  </conditionalFormatting>
  <conditionalFormatting sqref="K26">
    <cfRule type="cellIs" dxfId="1429" priority="3562" operator="equal">
      <formula>"NO VAR"</formula>
    </cfRule>
  </conditionalFormatting>
  <conditionalFormatting sqref="K26">
    <cfRule type="cellIs" dxfId="1428" priority="3561" operator="equal">
      <formula>"NO VAR"</formula>
    </cfRule>
  </conditionalFormatting>
  <conditionalFormatting sqref="K26">
    <cfRule type="cellIs" dxfId="1427" priority="3560" operator="equal">
      <formula>"HIDE-NO VAR"</formula>
    </cfRule>
  </conditionalFormatting>
  <conditionalFormatting sqref="K26">
    <cfRule type="cellIs" dxfId="1426" priority="3559" operator="equal">
      <formula>"NO VAR"</formula>
    </cfRule>
  </conditionalFormatting>
  <conditionalFormatting sqref="K26">
    <cfRule type="cellIs" dxfId="1425" priority="3558" operator="equal">
      <formula>"NO VAR"</formula>
    </cfRule>
  </conditionalFormatting>
  <conditionalFormatting sqref="K26">
    <cfRule type="cellIs" dxfId="1424" priority="3557" operator="equal">
      <formula>"HIDE-NO VAR"</formula>
    </cfRule>
  </conditionalFormatting>
  <conditionalFormatting sqref="K26">
    <cfRule type="cellIs" dxfId="1423" priority="3556" operator="equal">
      <formula>"NO VAR"</formula>
    </cfRule>
  </conditionalFormatting>
  <conditionalFormatting sqref="K26">
    <cfRule type="cellIs" dxfId="1422" priority="3555" operator="equal">
      <formula>"NO VAR"</formula>
    </cfRule>
  </conditionalFormatting>
  <conditionalFormatting sqref="K26">
    <cfRule type="cellIs" dxfId="1421" priority="3554" operator="equal">
      <formula>"HIDE-NO VAR"</formula>
    </cfRule>
  </conditionalFormatting>
  <conditionalFormatting sqref="K26">
    <cfRule type="cellIs" dxfId="1420" priority="3553" operator="equal">
      <formula>"NO VAR"</formula>
    </cfRule>
  </conditionalFormatting>
  <conditionalFormatting sqref="K26">
    <cfRule type="cellIs" dxfId="1419" priority="3552" operator="equal">
      <formula>"NO VAR"</formula>
    </cfRule>
  </conditionalFormatting>
  <conditionalFormatting sqref="K26">
    <cfRule type="cellIs" dxfId="1418" priority="3551" operator="equal">
      <formula>"HIDE-NO VAR"</formula>
    </cfRule>
  </conditionalFormatting>
  <conditionalFormatting sqref="K26">
    <cfRule type="cellIs" dxfId="1417" priority="3550" operator="equal">
      <formula>"NO VAR"</formula>
    </cfRule>
  </conditionalFormatting>
  <conditionalFormatting sqref="K26">
    <cfRule type="cellIs" dxfId="1416" priority="3549" operator="equal">
      <formula>"NO VAR"</formula>
    </cfRule>
  </conditionalFormatting>
  <conditionalFormatting sqref="K26">
    <cfRule type="cellIs" dxfId="1415" priority="3548" operator="equal">
      <formula>"HIDE-NO VAR"</formula>
    </cfRule>
  </conditionalFormatting>
  <conditionalFormatting sqref="K26">
    <cfRule type="cellIs" dxfId="1414" priority="3547" operator="equal">
      <formula>"NO VAR"</formula>
    </cfRule>
  </conditionalFormatting>
  <conditionalFormatting sqref="K26">
    <cfRule type="cellIs" dxfId="1413" priority="3546" operator="equal">
      <formula>"NO VAR"</formula>
    </cfRule>
  </conditionalFormatting>
  <conditionalFormatting sqref="K26">
    <cfRule type="cellIs" dxfId="1412" priority="3545" operator="equal">
      <formula>"HIDE-NO VAR"</formula>
    </cfRule>
  </conditionalFormatting>
  <conditionalFormatting sqref="K26">
    <cfRule type="cellIs" dxfId="1411" priority="3544" operator="equal">
      <formula>"NO VAR"</formula>
    </cfRule>
  </conditionalFormatting>
  <conditionalFormatting sqref="K26">
    <cfRule type="cellIs" dxfId="1410" priority="3543" operator="equal">
      <formula>"NO VAR"</formula>
    </cfRule>
  </conditionalFormatting>
  <conditionalFormatting sqref="K26">
    <cfRule type="cellIs" dxfId="1409" priority="3542" operator="equal">
      <formula>"HIDE-NO VAR"</formula>
    </cfRule>
  </conditionalFormatting>
  <conditionalFormatting sqref="K26">
    <cfRule type="cellIs" dxfId="1408" priority="3541" operator="equal">
      <formula>"NO VAR"</formula>
    </cfRule>
  </conditionalFormatting>
  <conditionalFormatting sqref="K26">
    <cfRule type="cellIs" dxfId="1407" priority="3540" operator="equal">
      <formula>"NO VAR"</formula>
    </cfRule>
  </conditionalFormatting>
  <conditionalFormatting sqref="K26">
    <cfRule type="cellIs" dxfId="1406" priority="3539" operator="equal">
      <formula>"INCORRECT LINE BEING PICKED UP"</formula>
    </cfRule>
  </conditionalFormatting>
  <conditionalFormatting sqref="B27:B29 E27:E29">
    <cfRule type="cellIs" dxfId="1405" priority="3538" operator="equal">
      <formula>"HIDE "</formula>
    </cfRule>
  </conditionalFormatting>
  <conditionalFormatting sqref="J27:J29">
    <cfRule type="cellIs" dxfId="1404" priority="3537" operator="equal">
      <formula>"NO VAR"</formula>
    </cfRule>
  </conditionalFormatting>
  <conditionalFormatting sqref="J27:J29">
    <cfRule type="cellIs" dxfId="1403" priority="3536" operator="equal">
      <formula>"HIDE-NO VAR"</formula>
    </cfRule>
  </conditionalFormatting>
  <conditionalFormatting sqref="J27:J29">
    <cfRule type="cellIs" dxfId="1402" priority="3535" operator="equal">
      <formula>"ERROR "</formula>
    </cfRule>
  </conditionalFormatting>
  <conditionalFormatting sqref="J27:J29">
    <cfRule type="cellIs" dxfId="1401" priority="3534" operator="equal">
      <formula>"HIDE-NO VAR"</formula>
    </cfRule>
  </conditionalFormatting>
  <conditionalFormatting sqref="J27:J29">
    <cfRule type="cellIs" dxfId="1400" priority="3533" operator="equal">
      <formula>"HIDE-NO VAR"</formula>
    </cfRule>
  </conditionalFormatting>
  <conditionalFormatting sqref="J27:J29">
    <cfRule type="cellIs" dxfId="1399" priority="3532" operator="equal">
      <formula>"NO VAR"</formula>
    </cfRule>
  </conditionalFormatting>
  <conditionalFormatting sqref="J27:J29">
    <cfRule type="cellIs" dxfId="1398" priority="3531" operator="equal">
      <formula>"HIDE-NO VAR"</formula>
    </cfRule>
  </conditionalFormatting>
  <conditionalFormatting sqref="J27:J29">
    <cfRule type="cellIs" dxfId="1397" priority="3530" operator="equal">
      <formula>"NO VAR"</formula>
    </cfRule>
  </conditionalFormatting>
  <conditionalFormatting sqref="J27:J29">
    <cfRule type="cellIs" dxfId="1396" priority="3529" operator="equal">
      <formula>"HIDE-NO VAR"</formula>
    </cfRule>
  </conditionalFormatting>
  <conditionalFormatting sqref="J27:J29">
    <cfRule type="cellIs" dxfId="1395" priority="3528" operator="equal">
      <formula>"NO VAR"</formula>
    </cfRule>
  </conditionalFormatting>
  <conditionalFormatting sqref="J27:J29">
    <cfRule type="cellIs" dxfId="1394" priority="3527" operator="equal">
      <formula>"NO VAR"</formula>
    </cfRule>
  </conditionalFormatting>
  <conditionalFormatting sqref="J27:J29">
    <cfRule type="cellIs" dxfId="1393" priority="3526" operator="equal">
      <formula>"HIDE-NO VAR"</formula>
    </cfRule>
  </conditionalFormatting>
  <conditionalFormatting sqref="J27:J29">
    <cfRule type="cellIs" dxfId="1392" priority="3525" operator="equal">
      <formula>"NO VAR"</formula>
    </cfRule>
  </conditionalFormatting>
  <conditionalFormatting sqref="J27:J29">
    <cfRule type="cellIs" dxfId="1391" priority="3524" operator="equal">
      <formula>"NO VAR"</formula>
    </cfRule>
  </conditionalFormatting>
  <conditionalFormatting sqref="J27:J29">
    <cfRule type="cellIs" dxfId="1390" priority="3523" operator="equal">
      <formula>"HIDE-NO VAR"</formula>
    </cfRule>
  </conditionalFormatting>
  <conditionalFormatting sqref="J27:J29">
    <cfRule type="cellIs" dxfId="1389" priority="3522" operator="equal">
      <formula>"NO VAR"</formula>
    </cfRule>
  </conditionalFormatting>
  <conditionalFormatting sqref="J27:J29">
    <cfRule type="cellIs" dxfId="1388" priority="3521" operator="equal">
      <formula>"NO VAR"</formula>
    </cfRule>
  </conditionalFormatting>
  <conditionalFormatting sqref="J27:J29">
    <cfRule type="cellIs" dxfId="1387" priority="3520" operator="equal">
      <formula>"HIDE-NO VAR"</formula>
    </cfRule>
  </conditionalFormatting>
  <conditionalFormatting sqref="J27:J29">
    <cfRule type="cellIs" dxfId="1386" priority="3519" operator="equal">
      <formula>"NO VAR"</formula>
    </cfRule>
  </conditionalFormatting>
  <conditionalFormatting sqref="J27:J29">
    <cfRule type="cellIs" dxfId="1385" priority="3518" operator="equal">
      <formula>"NO VAR"</formula>
    </cfRule>
  </conditionalFormatting>
  <conditionalFormatting sqref="J27:J29">
    <cfRule type="cellIs" dxfId="1384" priority="3517" operator="equal">
      <formula>"HIDE-NO VAR"</formula>
    </cfRule>
  </conditionalFormatting>
  <conditionalFormatting sqref="J27:J29">
    <cfRule type="cellIs" dxfId="1383" priority="3516" operator="equal">
      <formula>"NO VAR"</formula>
    </cfRule>
  </conditionalFormatting>
  <conditionalFormatting sqref="J27:J29">
    <cfRule type="cellIs" dxfId="1382" priority="3515" operator="equal">
      <formula>"NO VAR"</formula>
    </cfRule>
  </conditionalFormatting>
  <conditionalFormatting sqref="J27:J29">
    <cfRule type="cellIs" dxfId="1381" priority="3514" operator="equal">
      <formula>"HIDE-NO VAR"</formula>
    </cfRule>
  </conditionalFormatting>
  <conditionalFormatting sqref="J27:J29">
    <cfRule type="cellIs" dxfId="1380" priority="3513" operator="equal">
      <formula>"NO VAR"</formula>
    </cfRule>
  </conditionalFormatting>
  <conditionalFormatting sqref="J27:J29">
    <cfRule type="cellIs" dxfId="1379" priority="3512" operator="equal">
      <formula>"NO VAR"</formula>
    </cfRule>
  </conditionalFormatting>
  <conditionalFormatting sqref="J27:J29">
    <cfRule type="cellIs" dxfId="1378" priority="3511" operator="equal">
      <formula>"HIDE-NO VAR"</formula>
    </cfRule>
  </conditionalFormatting>
  <conditionalFormatting sqref="J27:J29">
    <cfRule type="cellIs" dxfId="1377" priority="3510" operator="equal">
      <formula>"NO VAR"</formula>
    </cfRule>
  </conditionalFormatting>
  <conditionalFormatting sqref="J27:J29">
    <cfRule type="cellIs" dxfId="1376" priority="3509" operator="equal">
      <formula>"NO VAR"</formula>
    </cfRule>
  </conditionalFormatting>
  <conditionalFormatting sqref="J27:J29">
    <cfRule type="cellIs" dxfId="1375" priority="3508" operator="equal">
      <formula>"HIDE-NO VAR"</formula>
    </cfRule>
  </conditionalFormatting>
  <conditionalFormatting sqref="J27:J29">
    <cfRule type="cellIs" dxfId="1374" priority="3507" operator="equal">
      <formula>"NO VAR"</formula>
    </cfRule>
  </conditionalFormatting>
  <conditionalFormatting sqref="J27:J29">
    <cfRule type="cellIs" dxfId="1373" priority="3506" operator="equal">
      <formula>"NO VAR"</formula>
    </cfRule>
  </conditionalFormatting>
  <conditionalFormatting sqref="K27:K29">
    <cfRule type="cellIs" dxfId="1372" priority="3505" operator="equal">
      <formula>"NO VAR"</formula>
    </cfRule>
  </conditionalFormatting>
  <conditionalFormatting sqref="K27:K29">
    <cfRule type="cellIs" dxfId="1371" priority="3504" operator="equal">
      <formula>"HIDE-NO VAR"</formula>
    </cfRule>
  </conditionalFormatting>
  <conditionalFormatting sqref="K27:K29">
    <cfRule type="cellIs" dxfId="1370" priority="3503" operator="equal">
      <formula>"ERROR "</formula>
    </cfRule>
  </conditionalFormatting>
  <conditionalFormatting sqref="K27:K29">
    <cfRule type="cellIs" dxfId="1369" priority="3502" operator="equal">
      <formula>"HIDE-NO VAR"</formula>
    </cfRule>
  </conditionalFormatting>
  <conditionalFormatting sqref="K27:K29">
    <cfRule type="cellIs" dxfId="1368" priority="3501" operator="equal">
      <formula>"HIDE-NO VAR"</formula>
    </cfRule>
  </conditionalFormatting>
  <conditionalFormatting sqref="K27:K29">
    <cfRule type="cellIs" dxfId="1367" priority="3500" operator="equal">
      <formula>"NO VAR"</formula>
    </cfRule>
  </conditionalFormatting>
  <conditionalFormatting sqref="K27:K29">
    <cfRule type="cellIs" dxfId="1366" priority="3499" operator="equal">
      <formula>"HIDE-NO VAR"</formula>
    </cfRule>
  </conditionalFormatting>
  <conditionalFormatting sqref="K27:K29">
    <cfRule type="cellIs" dxfId="1365" priority="3498" operator="equal">
      <formula>"NO VAR"</formula>
    </cfRule>
  </conditionalFormatting>
  <conditionalFormatting sqref="K27:K29">
    <cfRule type="cellIs" dxfId="1364" priority="3497" operator="equal">
      <formula>"HIDE-NO VAR"</formula>
    </cfRule>
  </conditionalFormatting>
  <conditionalFormatting sqref="K27:K29">
    <cfRule type="cellIs" dxfId="1363" priority="3496" operator="equal">
      <formula>"NO VAR"</formula>
    </cfRule>
  </conditionalFormatting>
  <conditionalFormatting sqref="K27:K29">
    <cfRule type="cellIs" dxfId="1362" priority="3495" operator="equal">
      <formula>"NO VAR"</formula>
    </cfRule>
  </conditionalFormatting>
  <conditionalFormatting sqref="K27:K29">
    <cfRule type="cellIs" dxfId="1361" priority="3494" operator="equal">
      <formula>"HIDE-NO VAR"</formula>
    </cfRule>
  </conditionalFormatting>
  <conditionalFormatting sqref="K27:K29">
    <cfRule type="cellIs" dxfId="1360" priority="3493" operator="equal">
      <formula>"NO VAR"</formula>
    </cfRule>
  </conditionalFormatting>
  <conditionalFormatting sqref="K27:K29">
    <cfRule type="cellIs" dxfId="1359" priority="3492" operator="equal">
      <formula>"NO VAR"</formula>
    </cfRule>
  </conditionalFormatting>
  <conditionalFormatting sqref="K27:K29">
    <cfRule type="cellIs" dxfId="1358" priority="3491" operator="equal">
      <formula>"HIDE-NO VAR"</formula>
    </cfRule>
  </conditionalFormatting>
  <conditionalFormatting sqref="K27:K29">
    <cfRule type="cellIs" dxfId="1357" priority="3490" operator="equal">
      <formula>"NO VAR"</formula>
    </cfRule>
  </conditionalFormatting>
  <conditionalFormatting sqref="K27:K29">
    <cfRule type="cellIs" dxfId="1356" priority="3489" operator="equal">
      <formula>"NO VAR"</formula>
    </cfRule>
  </conditionalFormatting>
  <conditionalFormatting sqref="K27:K29">
    <cfRule type="cellIs" dxfId="1355" priority="3488" operator="equal">
      <formula>"HIDE-NO VAR"</formula>
    </cfRule>
  </conditionalFormatting>
  <conditionalFormatting sqref="K27:K29">
    <cfRule type="cellIs" dxfId="1354" priority="3487" operator="equal">
      <formula>"NO VAR"</formula>
    </cfRule>
  </conditionalFormatting>
  <conditionalFormatting sqref="K27:K29">
    <cfRule type="cellIs" dxfId="1353" priority="3486" operator="equal">
      <formula>"NO VAR"</formula>
    </cfRule>
  </conditionalFormatting>
  <conditionalFormatting sqref="K27:K29">
    <cfRule type="cellIs" dxfId="1352" priority="3485" operator="equal">
      <formula>"HIDE-NO VAR"</formula>
    </cfRule>
  </conditionalFormatting>
  <conditionalFormatting sqref="K27:K29">
    <cfRule type="cellIs" dxfId="1351" priority="3484" operator="equal">
      <formula>"NO VAR"</formula>
    </cfRule>
  </conditionalFormatting>
  <conditionalFormatting sqref="K27:K29">
    <cfRule type="cellIs" dxfId="1350" priority="3483" operator="equal">
      <formula>"NO VAR"</formula>
    </cfRule>
  </conditionalFormatting>
  <conditionalFormatting sqref="K27:K29">
    <cfRule type="cellIs" dxfId="1349" priority="3482" operator="equal">
      <formula>"HIDE-NO VAR"</formula>
    </cfRule>
  </conditionalFormatting>
  <conditionalFormatting sqref="K27:K29">
    <cfRule type="cellIs" dxfId="1348" priority="3481" operator="equal">
      <formula>"NO VAR"</formula>
    </cfRule>
  </conditionalFormatting>
  <conditionalFormatting sqref="K27:K29">
    <cfRule type="cellIs" dxfId="1347" priority="3480" operator="equal">
      <formula>"NO VAR"</formula>
    </cfRule>
  </conditionalFormatting>
  <conditionalFormatting sqref="K27:K29">
    <cfRule type="cellIs" dxfId="1346" priority="3479" operator="equal">
      <formula>"HIDE-NO VAR"</formula>
    </cfRule>
  </conditionalFormatting>
  <conditionalFormatting sqref="K27:K29">
    <cfRule type="cellIs" dxfId="1345" priority="3478" operator="equal">
      <formula>"NO VAR"</formula>
    </cfRule>
  </conditionalFormatting>
  <conditionalFormatting sqref="K27:K29">
    <cfRule type="cellIs" dxfId="1344" priority="3477" operator="equal">
      <formula>"NO VAR"</formula>
    </cfRule>
  </conditionalFormatting>
  <conditionalFormatting sqref="K27:K29">
    <cfRule type="cellIs" dxfId="1343" priority="3476" operator="equal">
      <formula>"HIDE-NO VAR"</formula>
    </cfRule>
  </conditionalFormatting>
  <conditionalFormatting sqref="K27:K29">
    <cfRule type="cellIs" dxfId="1342" priority="3475" operator="equal">
      <formula>"NO VAR"</formula>
    </cfRule>
  </conditionalFormatting>
  <conditionalFormatting sqref="K27:K29">
    <cfRule type="cellIs" dxfId="1341" priority="3474" operator="equal">
      <formula>"NO VAR"</formula>
    </cfRule>
  </conditionalFormatting>
  <conditionalFormatting sqref="K27:K29">
    <cfRule type="cellIs" dxfId="1340" priority="3473" operator="equal">
      <formula>"HIDE-NO VAR"</formula>
    </cfRule>
  </conditionalFormatting>
  <conditionalFormatting sqref="K27:K29">
    <cfRule type="cellIs" dxfId="1339" priority="3472" operator="equal">
      <formula>"NO VAR"</formula>
    </cfRule>
  </conditionalFormatting>
  <conditionalFormatting sqref="K27:K29">
    <cfRule type="cellIs" dxfId="1338" priority="3471" operator="equal">
      <formula>"NO VAR"</formula>
    </cfRule>
  </conditionalFormatting>
  <conditionalFormatting sqref="K27:K29">
    <cfRule type="cellIs" dxfId="1337" priority="3470" operator="equal">
      <formula>"HIDE-NO VAR"</formula>
    </cfRule>
  </conditionalFormatting>
  <conditionalFormatting sqref="K27:K29">
    <cfRule type="cellIs" dxfId="1336" priority="3469" operator="equal">
      <formula>"NO VAR"</formula>
    </cfRule>
  </conditionalFormatting>
  <conditionalFormatting sqref="K27:K29">
    <cfRule type="cellIs" dxfId="1335" priority="3468" operator="equal">
      <formula>"NO VAR"</formula>
    </cfRule>
  </conditionalFormatting>
  <conditionalFormatting sqref="K27:K29">
    <cfRule type="cellIs" dxfId="1334" priority="3467" operator="equal">
      <formula>"HIDE-NO VAR"</formula>
    </cfRule>
  </conditionalFormatting>
  <conditionalFormatting sqref="K27:K29">
    <cfRule type="cellIs" dxfId="1333" priority="3466" operator="equal">
      <formula>"NO VAR"</formula>
    </cfRule>
  </conditionalFormatting>
  <conditionalFormatting sqref="K27:K29">
    <cfRule type="cellIs" dxfId="1332" priority="3465" operator="equal">
      <formula>"NO VAR"</formula>
    </cfRule>
  </conditionalFormatting>
  <conditionalFormatting sqref="K27:K29">
    <cfRule type="cellIs" dxfId="1331" priority="3464" operator="equal">
      <formula>"INCORRECT LINE BEING PICKED UP"</formula>
    </cfRule>
  </conditionalFormatting>
  <conditionalFormatting sqref="B30">
    <cfRule type="cellIs" dxfId="1330" priority="3463" operator="equal">
      <formula>"HIDE "</formula>
    </cfRule>
  </conditionalFormatting>
  <conditionalFormatting sqref="B31:B38">
    <cfRule type="cellIs" dxfId="1329" priority="3462" operator="equal">
      <formula>"HIDE "</formula>
    </cfRule>
  </conditionalFormatting>
  <conditionalFormatting sqref="J30:J38">
    <cfRule type="cellIs" dxfId="1328" priority="3461" operator="equal">
      <formula>"NO VAR"</formula>
    </cfRule>
  </conditionalFormatting>
  <conditionalFormatting sqref="J30:J38">
    <cfRule type="cellIs" dxfId="1327" priority="3460" operator="equal">
      <formula>"HIDE-NO VAR"</formula>
    </cfRule>
  </conditionalFormatting>
  <conditionalFormatting sqref="J30:J38">
    <cfRule type="cellIs" dxfId="1326" priority="3459" operator="equal">
      <formula>"ERROR "</formula>
    </cfRule>
  </conditionalFormatting>
  <conditionalFormatting sqref="J30:J38">
    <cfRule type="cellIs" dxfId="1325" priority="3458" operator="equal">
      <formula>"HIDE-NO VAR"</formula>
    </cfRule>
  </conditionalFormatting>
  <conditionalFormatting sqref="J30:J38">
    <cfRule type="cellIs" dxfId="1324" priority="3457" operator="equal">
      <formula>"HIDE-NO VAR"</formula>
    </cfRule>
  </conditionalFormatting>
  <conditionalFormatting sqref="J30:J38">
    <cfRule type="cellIs" dxfId="1323" priority="3456" operator="equal">
      <formula>"NO VAR"</formula>
    </cfRule>
  </conditionalFormatting>
  <conditionalFormatting sqref="J30:J38">
    <cfRule type="cellIs" dxfId="1322" priority="3455" operator="equal">
      <formula>"HIDE-NO VAR"</formula>
    </cfRule>
  </conditionalFormatting>
  <conditionalFormatting sqref="J30:J38">
    <cfRule type="cellIs" dxfId="1321" priority="3454" operator="equal">
      <formula>"NO VAR"</formula>
    </cfRule>
  </conditionalFormatting>
  <conditionalFormatting sqref="J30:J38">
    <cfRule type="cellIs" dxfId="1320" priority="3453" operator="equal">
      <formula>"HIDE-NO VAR"</formula>
    </cfRule>
  </conditionalFormatting>
  <conditionalFormatting sqref="J30:J38">
    <cfRule type="cellIs" dxfId="1319" priority="3452" operator="equal">
      <formula>"NO VAR"</formula>
    </cfRule>
  </conditionalFormatting>
  <conditionalFormatting sqref="J30:J38">
    <cfRule type="cellIs" dxfId="1318" priority="3451" operator="equal">
      <formula>"NO VAR"</formula>
    </cfRule>
  </conditionalFormatting>
  <conditionalFormatting sqref="J30:J38">
    <cfRule type="cellIs" dxfId="1317" priority="3450" operator="equal">
      <formula>"HIDE-NO VAR"</formula>
    </cfRule>
  </conditionalFormatting>
  <conditionalFormatting sqref="J30:J38">
    <cfRule type="cellIs" dxfId="1316" priority="3449" operator="equal">
      <formula>"NO VAR"</formula>
    </cfRule>
  </conditionalFormatting>
  <conditionalFormatting sqref="J30:J38">
    <cfRule type="cellIs" dxfId="1315" priority="3448" operator="equal">
      <formula>"NO VAR"</formula>
    </cfRule>
  </conditionalFormatting>
  <conditionalFormatting sqref="J30:J38">
    <cfRule type="cellIs" dxfId="1314" priority="3447" operator="equal">
      <formula>"HIDE-NO VAR"</formula>
    </cfRule>
  </conditionalFormatting>
  <conditionalFormatting sqref="J30:J38">
    <cfRule type="cellIs" dxfId="1313" priority="3446" operator="equal">
      <formula>"NO VAR"</formula>
    </cfRule>
  </conditionalFormatting>
  <conditionalFormatting sqref="J30:J38">
    <cfRule type="cellIs" dxfId="1312" priority="3445" operator="equal">
      <formula>"NO VAR"</formula>
    </cfRule>
  </conditionalFormatting>
  <conditionalFormatting sqref="J30:J38">
    <cfRule type="cellIs" dxfId="1311" priority="3444" operator="equal">
      <formula>"HIDE-NO VAR"</formula>
    </cfRule>
  </conditionalFormatting>
  <conditionalFormatting sqref="J30:J38">
    <cfRule type="cellIs" dxfId="1310" priority="3443" operator="equal">
      <formula>"NO VAR"</formula>
    </cfRule>
  </conditionalFormatting>
  <conditionalFormatting sqref="J30:J38">
    <cfRule type="cellIs" dxfId="1309" priority="3442" operator="equal">
      <formula>"NO VAR"</formula>
    </cfRule>
  </conditionalFormatting>
  <conditionalFormatting sqref="J30:J38">
    <cfRule type="cellIs" dxfId="1308" priority="3441" operator="equal">
      <formula>"HIDE-NO VAR"</formula>
    </cfRule>
  </conditionalFormatting>
  <conditionalFormatting sqref="J30:J38">
    <cfRule type="cellIs" dxfId="1307" priority="3440" operator="equal">
      <formula>"NO VAR"</formula>
    </cfRule>
  </conditionalFormatting>
  <conditionalFormatting sqref="J30:J38">
    <cfRule type="cellIs" dxfId="1306" priority="3439" operator="equal">
      <formula>"NO VAR"</formula>
    </cfRule>
  </conditionalFormatting>
  <conditionalFormatting sqref="J30:J38">
    <cfRule type="cellIs" dxfId="1305" priority="3438" operator="equal">
      <formula>"HIDE-NO VAR"</formula>
    </cfRule>
  </conditionalFormatting>
  <conditionalFormatting sqref="J30:J38">
    <cfRule type="cellIs" dxfId="1304" priority="3437" operator="equal">
      <formula>"NO VAR"</formula>
    </cfRule>
  </conditionalFormatting>
  <conditionalFormatting sqref="J30:J38">
    <cfRule type="cellIs" dxfId="1303" priority="3436" operator="equal">
      <formula>"NO VAR"</formula>
    </cfRule>
  </conditionalFormatting>
  <conditionalFormatting sqref="J30:J38">
    <cfRule type="cellIs" dxfId="1302" priority="3435" operator="equal">
      <formula>"HIDE-NO VAR"</formula>
    </cfRule>
  </conditionalFormatting>
  <conditionalFormatting sqref="J30:J38">
    <cfRule type="cellIs" dxfId="1301" priority="3434" operator="equal">
      <formula>"NO VAR"</formula>
    </cfRule>
  </conditionalFormatting>
  <conditionalFormatting sqref="J30:J38">
    <cfRule type="cellIs" dxfId="1300" priority="3433" operator="equal">
      <formula>"NO VAR"</formula>
    </cfRule>
  </conditionalFormatting>
  <conditionalFormatting sqref="J30:J38">
    <cfRule type="cellIs" dxfId="1299" priority="3432" operator="equal">
      <formula>"HIDE-NO VAR"</formula>
    </cfRule>
  </conditionalFormatting>
  <conditionalFormatting sqref="J30:J38">
    <cfRule type="cellIs" dxfId="1298" priority="3431" operator="equal">
      <formula>"NO VAR"</formula>
    </cfRule>
  </conditionalFormatting>
  <conditionalFormatting sqref="J30:J38">
    <cfRule type="cellIs" dxfId="1297" priority="3430" operator="equal">
      <formula>"NO VAR"</formula>
    </cfRule>
  </conditionalFormatting>
  <conditionalFormatting sqref="K30:K38">
    <cfRule type="cellIs" dxfId="1296" priority="3429" operator="equal">
      <formula>"NO VAR"</formula>
    </cfRule>
  </conditionalFormatting>
  <conditionalFormatting sqref="K30:K38">
    <cfRule type="cellIs" dxfId="1295" priority="3428" operator="equal">
      <formula>"HIDE-NO VAR"</formula>
    </cfRule>
  </conditionalFormatting>
  <conditionalFormatting sqref="K30:K38">
    <cfRule type="cellIs" dxfId="1294" priority="3427" operator="equal">
      <formula>"ERROR "</formula>
    </cfRule>
  </conditionalFormatting>
  <conditionalFormatting sqref="K30:K38">
    <cfRule type="cellIs" dxfId="1293" priority="3426" operator="equal">
      <formula>"HIDE-NO VAR"</formula>
    </cfRule>
  </conditionalFormatting>
  <conditionalFormatting sqref="K30:K38">
    <cfRule type="cellIs" dxfId="1292" priority="3425" operator="equal">
      <formula>"HIDE-NO VAR"</formula>
    </cfRule>
  </conditionalFormatting>
  <conditionalFormatting sqref="K30:K38">
    <cfRule type="cellIs" dxfId="1291" priority="3424" operator="equal">
      <formula>"NO VAR"</formula>
    </cfRule>
  </conditionalFormatting>
  <conditionalFormatting sqref="K30:K38">
    <cfRule type="cellIs" dxfId="1290" priority="3423" operator="equal">
      <formula>"HIDE-NO VAR"</formula>
    </cfRule>
  </conditionalFormatting>
  <conditionalFormatting sqref="K30:K38">
    <cfRule type="cellIs" dxfId="1289" priority="3422" operator="equal">
      <formula>"NO VAR"</formula>
    </cfRule>
  </conditionalFormatting>
  <conditionalFormatting sqref="K30:K38">
    <cfRule type="cellIs" dxfId="1288" priority="3421" operator="equal">
      <formula>"HIDE-NO VAR"</formula>
    </cfRule>
  </conditionalFormatting>
  <conditionalFormatting sqref="K30:K38">
    <cfRule type="cellIs" dxfId="1287" priority="3420" operator="equal">
      <formula>"NO VAR"</formula>
    </cfRule>
  </conditionalFormatting>
  <conditionalFormatting sqref="K30:K38">
    <cfRule type="cellIs" dxfId="1286" priority="3419" operator="equal">
      <formula>"NO VAR"</formula>
    </cfRule>
  </conditionalFormatting>
  <conditionalFormatting sqref="K30:K38">
    <cfRule type="cellIs" dxfId="1285" priority="3418" operator="equal">
      <formula>"HIDE-NO VAR"</formula>
    </cfRule>
  </conditionalFormatting>
  <conditionalFormatting sqref="K30:K38">
    <cfRule type="cellIs" dxfId="1284" priority="3417" operator="equal">
      <formula>"NO VAR"</formula>
    </cfRule>
  </conditionalFormatting>
  <conditionalFormatting sqref="K30:K38">
    <cfRule type="cellIs" dxfId="1283" priority="3416" operator="equal">
      <formula>"NO VAR"</formula>
    </cfRule>
  </conditionalFormatting>
  <conditionalFormatting sqref="K30:K38">
    <cfRule type="cellIs" dxfId="1282" priority="3415" operator="equal">
      <formula>"HIDE-NO VAR"</formula>
    </cfRule>
  </conditionalFormatting>
  <conditionalFormatting sqref="K30:K38">
    <cfRule type="cellIs" dxfId="1281" priority="3414" operator="equal">
      <formula>"NO VAR"</formula>
    </cfRule>
  </conditionalFormatting>
  <conditionalFormatting sqref="K30:K38">
    <cfRule type="cellIs" dxfId="1280" priority="3413" operator="equal">
      <formula>"NO VAR"</formula>
    </cfRule>
  </conditionalFormatting>
  <conditionalFormatting sqref="K30:K38">
    <cfRule type="cellIs" dxfId="1279" priority="3412" operator="equal">
      <formula>"HIDE-NO VAR"</formula>
    </cfRule>
  </conditionalFormatting>
  <conditionalFormatting sqref="K30:K38">
    <cfRule type="cellIs" dxfId="1278" priority="3411" operator="equal">
      <formula>"NO VAR"</formula>
    </cfRule>
  </conditionalFormatting>
  <conditionalFormatting sqref="K30:K38">
    <cfRule type="cellIs" dxfId="1277" priority="3410" operator="equal">
      <formula>"NO VAR"</formula>
    </cfRule>
  </conditionalFormatting>
  <conditionalFormatting sqref="K30:K38">
    <cfRule type="cellIs" dxfId="1276" priority="3409" operator="equal">
      <formula>"HIDE-NO VAR"</formula>
    </cfRule>
  </conditionalFormatting>
  <conditionalFormatting sqref="K30:K38">
    <cfRule type="cellIs" dxfId="1275" priority="3408" operator="equal">
      <formula>"NO VAR"</formula>
    </cfRule>
  </conditionalFormatting>
  <conditionalFormatting sqref="K30:K38">
    <cfRule type="cellIs" dxfId="1274" priority="3407" operator="equal">
      <formula>"NO VAR"</formula>
    </cfRule>
  </conditionalFormatting>
  <conditionalFormatting sqref="K30:K38">
    <cfRule type="cellIs" dxfId="1273" priority="3406" operator="equal">
      <formula>"HIDE-NO VAR"</formula>
    </cfRule>
  </conditionalFormatting>
  <conditionalFormatting sqref="K30:K38">
    <cfRule type="cellIs" dxfId="1272" priority="3405" operator="equal">
      <formula>"NO VAR"</formula>
    </cfRule>
  </conditionalFormatting>
  <conditionalFormatting sqref="K30:K38">
    <cfRule type="cellIs" dxfId="1271" priority="3404" operator="equal">
      <formula>"NO VAR"</formula>
    </cfRule>
  </conditionalFormatting>
  <conditionalFormatting sqref="K30:K38">
    <cfRule type="cellIs" dxfId="1270" priority="3403" operator="equal">
      <formula>"HIDE-NO VAR"</formula>
    </cfRule>
  </conditionalFormatting>
  <conditionalFormatting sqref="K30:K38">
    <cfRule type="cellIs" dxfId="1269" priority="3402" operator="equal">
      <formula>"NO VAR"</formula>
    </cfRule>
  </conditionalFormatting>
  <conditionalFormatting sqref="K30:K38">
    <cfRule type="cellIs" dxfId="1268" priority="3401" operator="equal">
      <formula>"NO VAR"</formula>
    </cfRule>
  </conditionalFormatting>
  <conditionalFormatting sqref="K30:K38">
    <cfRule type="cellIs" dxfId="1267" priority="3400" operator="equal">
      <formula>"HIDE-NO VAR"</formula>
    </cfRule>
  </conditionalFormatting>
  <conditionalFormatting sqref="K30:K38">
    <cfRule type="cellIs" dxfId="1266" priority="3399" operator="equal">
      <formula>"NO VAR"</formula>
    </cfRule>
  </conditionalFormatting>
  <conditionalFormatting sqref="K30:K38">
    <cfRule type="cellIs" dxfId="1265" priority="3398" operator="equal">
      <formula>"NO VAR"</formula>
    </cfRule>
  </conditionalFormatting>
  <conditionalFormatting sqref="K30:K38">
    <cfRule type="cellIs" dxfId="1264" priority="3397" operator="equal">
      <formula>"HIDE-NO VAR"</formula>
    </cfRule>
  </conditionalFormatting>
  <conditionalFormatting sqref="K30:K38">
    <cfRule type="cellIs" dxfId="1263" priority="3396" operator="equal">
      <formula>"NO VAR"</formula>
    </cfRule>
  </conditionalFormatting>
  <conditionalFormatting sqref="K30:K38">
    <cfRule type="cellIs" dxfId="1262" priority="3395" operator="equal">
      <formula>"NO VAR"</formula>
    </cfRule>
  </conditionalFormatting>
  <conditionalFormatting sqref="K30:K38">
    <cfRule type="cellIs" dxfId="1261" priority="3394" operator="equal">
      <formula>"HIDE-NO VAR"</formula>
    </cfRule>
  </conditionalFormatting>
  <conditionalFormatting sqref="K30:K38">
    <cfRule type="cellIs" dxfId="1260" priority="3393" operator="equal">
      <formula>"NO VAR"</formula>
    </cfRule>
  </conditionalFormatting>
  <conditionalFormatting sqref="K30:K38">
    <cfRule type="cellIs" dxfId="1259" priority="3392" operator="equal">
      <formula>"NO VAR"</formula>
    </cfRule>
  </conditionalFormatting>
  <conditionalFormatting sqref="K30:K38">
    <cfRule type="cellIs" dxfId="1258" priority="3391" operator="equal">
      <formula>"HIDE-NO VAR"</formula>
    </cfRule>
  </conditionalFormatting>
  <conditionalFormatting sqref="K30:K38">
    <cfRule type="cellIs" dxfId="1257" priority="3390" operator="equal">
      <formula>"NO VAR"</formula>
    </cfRule>
  </conditionalFormatting>
  <conditionalFormatting sqref="K30:K38">
    <cfRule type="cellIs" dxfId="1256" priority="3389" operator="equal">
      <formula>"NO VAR"</formula>
    </cfRule>
  </conditionalFormatting>
  <conditionalFormatting sqref="K30:K38">
    <cfRule type="cellIs" dxfId="1255" priority="3388" operator="equal">
      <formula>"INCORRECT LINE BEING PICKED UP"</formula>
    </cfRule>
  </conditionalFormatting>
  <conditionalFormatting sqref="B39">
    <cfRule type="cellIs" dxfId="1254" priority="3387" operator="equal">
      <formula>"HIDE "</formula>
    </cfRule>
  </conditionalFormatting>
  <conditionalFormatting sqref="B41">
    <cfRule type="cellIs" dxfId="1253" priority="3386" operator="equal">
      <formula>"HIDE "</formula>
    </cfRule>
  </conditionalFormatting>
  <conditionalFormatting sqref="B42:B43">
    <cfRule type="cellIs" dxfId="1252" priority="3385" operator="equal">
      <formula>"HIDE "</formula>
    </cfRule>
  </conditionalFormatting>
  <conditionalFormatting sqref="J39">
    <cfRule type="cellIs" dxfId="1251" priority="3384" operator="equal">
      <formula>"NO VAR"</formula>
    </cfRule>
  </conditionalFormatting>
  <conditionalFormatting sqref="J39">
    <cfRule type="cellIs" dxfId="1250" priority="3383" operator="equal">
      <formula>"HIDE-NO VAR"</formula>
    </cfRule>
  </conditionalFormatting>
  <conditionalFormatting sqref="J39">
    <cfRule type="cellIs" dxfId="1249" priority="3382" operator="equal">
      <formula>"ERROR "</formula>
    </cfRule>
  </conditionalFormatting>
  <conditionalFormatting sqref="J39">
    <cfRule type="cellIs" dxfId="1248" priority="3381" operator="equal">
      <formula>"HIDE-NO VAR"</formula>
    </cfRule>
  </conditionalFormatting>
  <conditionalFormatting sqref="J39">
    <cfRule type="cellIs" dxfId="1247" priority="3380" operator="equal">
      <formula>"HIDE-NO VAR"</formula>
    </cfRule>
  </conditionalFormatting>
  <conditionalFormatting sqref="J39">
    <cfRule type="cellIs" dxfId="1246" priority="3379" operator="equal">
      <formula>"NO VAR"</formula>
    </cfRule>
  </conditionalFormatting>
  <conditionalFormatting sqref="J39">
    <cfRule type="cellIs" dxfId="1245" priority="3378" operator="equal">
      <formula>"HIDE-NO VAR"</formula>
    </cfRule>
  </conditionalFormatting>
  <conditionalFormatting sqref="J39">
    <cfRule type="cellIs" dxfId="1244" priority="3377" operator="equal">
      <formula>"NO VAR"</formula>
    </cfRule>
  </conditionalFormatting>
  <conditionalFormatting sqref="J39">
    <cfRule type="cellIs" dxfId="1243" priority="3376" operator="equal">
      <formula>"HIDE-NO VAR"</formula>
    </cfRule>
  </conditionalFormatting>
  <conditionalFormatting sqref="J39">
    <cfRule type="cellIs" dxfId="1242" priority="3375" operator="equal">
      <formula>"NO VAR"</formula>
    </cfRule>
  </conditionalFormatting>
  <conditionalFormatting sqref="J39">
    <cfRule type="cellIs" dxfId="1241" priority="3374" operator="equal">
      <formula>"NO VAR"</formula>
    </cfRule>
  </conditionalFormatting>
  <conditionalFormatting sqref="J39">
    <cfRule type="cellIs" dxfId="1240" priority="3373" operator="equal">
      <formula>"HIDE-NO VAR"</formula>
    </cfRule>
  </conditionalFormatting>
  <conditionalFormatting sqref="J39">
    <cfRule type="cellIs" dxfId="1239" priority="3372" operator="equal">
      <formula>"NO VAR"</formula>
    </cfRule>
  </conditionalFormatting>
  <conditionalFormatting sqref="J39">
    <cfRule type="cellIs" dxfId="1238" priority="3371" operator="equal">
      <formula>"NO VAR"</formula>
    </cfRule>
  </conditionalFormatting>
  <conditionalFormatting sqref="J39">
    <cfRule type="cellIs" dxfId="1237" priority="3370" operator="equal">
      <formula>"HIDE-NO VAR"</formula>
    </cfRule>
  </conditionalFormatting>
  <conditionalFormatting sqref="J39">
    <cfRule type="cellIs" dxfId="1236" priority="3369" operator="equal">
      <formula>"NO VAR"</formula>
    </cfRule>
  </conditionalFormatting>
  <conditionalFormatting sqref="J39">
    <cfRule type="cellIs" dxfId="1235" priority="3368" operator="equal">
      <formula>"NO VAR"</formula>
    </cfRule>
  </conditionalFormatting>
  <conditionalFormatting sqref="J39">
    <cfRule type="cellIs" dxfId="1234" priority="3367" operator="equal">
      <formula>"HIDE-NO VAR"</formula>
    </cfRule>
  </conditionalFormatting>
  <conditionalFormatting sqref="J39">
    <cfRule type="cellIs" dxfId="1233" priority="3366" operator="equal">
      <formula>"NO VAR"</formula>
    </cfRule>
  </conditionalFormatting>
  <conditionalFormatting sqref="J39">
    <cfRule type="cellIs" dxfId="1232" priority="3365" operator="equal">
      <formula>"NO VAR"</formula>
    </cfRule>
  </conditionalFormatting>
  <conditionalFormatting sqref="J39">
    <cfRule type="cellIs" dxfId="1231" priority="3364" operator="equal">
      <formula>"HIDE-NO VAR"</formula>
    </cfRule>
  </conditionalFormatting>
  <conditionalFormatting sqref="J39">
    <cfRule type="cellIs" dxfId="1230" priority="3363" operator="equal">
      <formula>"NO VAR"</formula>
    </cfRule>
  </conditionalFormatting>
  <conditionalFormatting sqref="J39">
    <cfRule type="cellIs" dxfId="1229" priority="3362" operator="equal">
      <formula>"NO VAR"</formula>
    </cfRule>
  </conditionalFormatting>
  <conditionalFormatting sqref="J39">
    <cfRule type="cellIs" dxfId="1228" priority="3361" operator="equal">
      <formula>"HIDE-NO VAR"</formula>
    </cfRule>
  </conditionalFormatting>
  <conditionalFormatting sqref="J39">
    <cfRule type="cellIs" dxfId="1227" priority="3360" operator="equal">
      <formula>"NO VAR"</formula>
    </cfRule>
  </conditionalFormatting>
  <conditionalFormatting sqref="J39">
    <cfRule type="cellIs" dxfId="1226" priority="3359" operator="equal">
      <formula>"NO VAR"</formula>
    </cfRule>
  </conditionalFormatting>
  <conditionalFormatting sqref="J39">
    <cfRule type="cellIs" dxfId="1225" priority="3358" operator="equal">
      <formula>"HIDE-NO VAR"</formula>
    </cfRule>
  </conditionalFormatting>
  <conditionalFormatting sqref="J39">
    <cfRule type="cellIs" dxfId="1224" priority="3357" operator="equal">
      <formula>"NO VAR"</formula>
    </cfRule>
  </conditionalFormatting>
  <conditionalFormatting sqref="J39">
    <cfRule type="cellIs" dxfId="1223" priority="3356" operator="equal">
      <formula>"NO VAR"</formula>
    </cfRule>
  </conditionalFormatting>
  <conditionalFormatting sqref="J39">
    <cfRule type="cellIs" dxfId="1222" priority="3355" operator="equal">
      <formula>"HIDE-NO VAR"</formula>
    </cfRule>
  </conditionalFormatting>
  <conditionalFormatting sqref="J39">
    <cfRule type="cellIs" dxfId="1221" priority="3354" operator="equal">
      <formula>"NO VAR"</formula>
    </cfRule>
  </conditionalFormatting>
  <conditionalFormatting sqref="J39">
    <cfRule type="cellIs" dxfId="1220" priority="3353" operator="equal">
      <formula>"NO VAR"</formula>
    </cfRule>
  </conditionalFormatting>
  <conditionalFormatting sqref="K39">
    <cfRule type="cellIs" dxfId="1219" priority="3352" operator="equal">
      <formula>"NO VAR"</formula>
    </cfRule>
  </conditionalFormatting>
  <conditionalFormatting sqref="K39">
    <cfRule type="cellIs" dxfId="1218" priority="3351" operator="equal">
      <formula>"HIDE-NO VAR"</formula>
    </cfRule>
  </conditionalFormatting>
  <conditionalFormatting sqref="K39">
    <cfRule type="cellIs" dxfId="1217" priority="3350" operator="equal">
      <formula>"ERROR "</formula>
    </cfRule>
  </conditionalFormatting>
  <conditionalFormatting sqref="K39">
    <cfRule type="cellIs" dxfId="1216" priority="3349" operator="equal">
      <formula>"HIDE-NO VAR"</formula>
    </cfRule>
  </conditionalFormatting>
  <conditionalFormatting sqref="K39">
    <cfRule type="cellIs" dxfId="1215" priority="3348" operator="equal">
      <formula>"HIDE-NO VAR"</formula>
    </cfRule>
  </conditionalFormatting>
  <conditionalFormatting sqref="K39">
    <cfRule type="cellIs" dxfId="1214" priority="3347" operator="equal">
      <formula>"NO VAR"</formula>
    </cfRule>
  </conditionalFormatting>
  <conditionalFormatting sqref="K39">
    <cfRule type="cellIs" dxfId="1213" priority="3346" operator="equal">
      <formula>"HIDE-NO VAR"</formula>
    </cfRule>
  </conditionalFormatting>
  <conditionalFormatting sqref="K39">
    <cfRule type="cellIs" dxfId="1212" priority="3345" operator="equal">
      <formula>"NO VAR"</formula>
    </cfRule>
  </conditionalFormatting>
  <conditionalFormatting sqref="K39">
    <cfRule type="cellIs" dxfId="1211" priority="3344" operator="equal">
      <formula>"HIDE-NO VAR"</formula>
    </cfRule>
  </conditionalFormatting>
  <conditionalFormatting sqref="K39">
    <cfRule type="cellIs" dxfId="1210" priority="3343" operator="equal">
      <formula>"NO VAR"</formula>
    </cfRule>
  </conditionalFormatting>
  <conditionalFormatting sqref="K39">
    <cfRule type="cellIs" dxfId="1209" priority="3342" operator="equal">
      <formula>"NO VAR"</formula>
    </cfRule>
  </conditionalFormatting>
  <conditionalFormatting sqref="K39">
    <cfRule type="cellIs" dxfId="1208" priority="3341" operator="equal">
      <formula>"HIDE-NO VAR"</formula>
    </cfRule>
  </conditionalFormatting>
  <conditionalFormatting sqref="K39">
    <cfRule type="cellIs" dxfId="1207" priority="3340" operator="equal">
      <formula>"NO VAR"</formula>
    </cfRule>
  </conditionalFormatting>
  <conditionalFormatting sqref="K39">
    <cfRule type="cellIs" dxfId="1206" priority="3339" operator="equal">
      <formula>"NO VAR"</formula>
    </cfRule>
  </conditionalFormatting>
  <conditionalFormatting sqref="K39">
    <cfRule type="cellIs" dxfId="1205" priority="3338" operator="equal">
      <formula>"HIDE-NO VAR"</formula>
    </cfRule>
  </conditionalFormatting>
  <conditionalFormatting sqref="K39">
    <cfRule type="cellIs" dxfId="1204" priority="3337" operator="equal">
      <formula>"NO VAR"</formula>
    </cfRule>
  </conditionalFormatting>
  <conditionalFormatting sqref="K39">
    <cfRule type="cellIs" dxfId="1203" priority="3336" operator="equal">
      <formula>"NO VAR"</formula>
    </cfRule>
  </conditionalFormatting>
  <conditionalFormatting sqref="K39">
    <cfRule type="cellIs" dxfId="1202" priority="3335" operator="equal">
      <formula>"HIDE-NO VAR"</formula>
    </cfRule>
  </conditionalFormatting>
  <conditionalFormatting sqref="K39">
    <cfRule type="cellIs" dxfId="1201" priority="3334" operator="equal">
      <formula>"NO VAR"</formula>
    </cfRule>
  </conditionalFormatting>
  <conditionalFormatting sqref="K39">
    <cfRule type="cellIs" dxfId="1200" priority="3333" operator="equal">
      <formula>"NO VAR"</formula>
    </cfRule>
  </conditionalFormatting>
  <conditionalFormatting sqref="K39">
    <cfRule type="cellIs" dxfId="1199" priority="3332" operator="equal">
      <formula>"HIDE-NO VAR"</formula>
    </cfRule>
  </conditionalFormatting>
  <conditionalFormatting sqref="K39">
    <cfRule type="cellIs" dxfId="1198" priority="3331" operator="equal">
      <formula>"NO VAR"</formula>
    </cfRule>
  </conditionalFormatting>
  <conditionalFormatting sqref="K39">
    <cfRule type="cellIs" dxfId="1197" priority="3330" operator="equal">
      <formula>"NO VAR"</formula>
    </cfRule>
  </conditionalFormatting>
  <conditionalFormatting sqref="K39">
    <cfRule type="cellIs" dxfId="1196" priority="3329" operator="equal">
      <formula>"HIDE-NO VAR"</formula>
    </cfRule>
  </conditionalFormatting>
  <conditionalFormatting sqref="K39">
    <cfRule type="cellIs" dxfId="1195" priority="3328" operator="equal">
      <formula>"NO VAR"</formula>
    </cfRule>
  </conditionalFormatting>
  <conditionalFormatting sqref="K39">
    <cfRule type="cellIs" dxfId="1194" priority="3327" operator="equal">
      <formula>"NO VAR"</formula>
    </cfRule>
  </conditionalFormatting>
  <conditionalFormatting sqref="K39">
    <cfRule type="cellIs" dxfId="1193" priority="3326" operator="equal">
      <formula>"HIDE-NO VAR"</formula>
    </cfRule>
  </conditionalFormatting>
  <conditionalFormatting sqref="K39">
    <cfRule type="cellIs" dxfId="1192" priority="3325" operator="equal">
      <formula>"NO VAR"</formula>
    </cfRule>
  </conditionalFormatting>
  <conditionalFormatting sqref="K39">
    <cfRule type="cellIs" dxfId="1191" priority="3324" operator="equal">
      <formula>"NO VAR"</formula>
    </cfRule>
  </conditionalFormatting>
  <conditionalFormatting sqref="K39">
    <cfRule type="cellIs" dxfId="1190" priority="3323" operator="equal">
      <formula>"HIDE-NO VAR"</formula>
    </cfRule>
  </conditionalFormatting>
  <conditionalFormatting sqref="K39">
    <cfRule type="cellIs" dxfId="1189" priority="3322" operator="equal">
      <formula>"NO VAR"</formula>
    </cfRule>
  </conditionalFormatting>
  <conditionalFormatting sqref="K39">
    <cfRule type="cellIs" dxfId="1188" priority="3321" operator="equal">
      <formula>"NO VAR"</formula>
    </cfRule>
  </conditionalFormatting>
  <conditionalFormatting sqref="K39">
    <cfRule type="cellIs" dxfId="1187" priority="3320" operator="equal">
      <formula>"HIDE-NO VAR"</formula>
    </cfRule>
  </conditionalFormatting>
  <conditionalFormatting sqref="K39">
    <cfRule type="cellIs" dxfId="1186" priority="3319" operator="equal">
      <formula>"NO VAR"</formula>
    </cfRule>
  </conditionalFormatting>
  <conditionalFormatting sqref="K39">
    <cfRule type="cellIs" dxfId="1185" priority="3318" operator="equal">
      <formula>"NO VAR"</formula>
    </cfRule>
  </conditionalFormatting>
  <conditionalFormatting sqref="K39">
    <cfRule type="cellIs" dxfId="1184" priority="3317" operator="equal">
      <formula>"HIDE-NO VAR"</formula>
    </cfRule>
  </conditionalFormatting>
  <conditionalFormatting sqref="K39">
    <cfRule type="cellIs" dxfId="1183" priority="3316" operator="equal">
      <formula>"NO VAR"</formula>
    </cfRule>
  </conditionalFormatting>
  <conditionalFormatting sqref="K39">
    <cfRule type="cellIs" dxfId="1182" priority="3315" operator="equal">
      <formula>"NO VAR"</formula>
    </cfRule>
  </conditionalFormatting>
  <conditionalFormatting sqref="K39">
    <cfRule type="cellIs" dxfId="1181" priority="3314" operator="equal">
      <formula>"HIDE-NO VAR"</formula>
    </cfRule>
  </conditionalFormatting>
  <conditionalFormatting sqref="K39">
    <cfRule type="cellIs" dxfId="1180" priority="3313" operator="equal">
      <formula>"NO VAR"</formula>
    </cfRule>
  </conditionalFormatting>
  <conditionalFormatting sqref="K39">
    <cfRule type="cellIs" dxfId="1179" priority="3312" operator="equal">
      <formula>"NO VAR"</formula>
    </cfRule>
  </conditionalFormatting>
  <conditionalFormatting sqref="K39">
    <cfRule type="cellIs" dxfId="1178" priority="3311" operator="equal">
      <formula>"INCORRECT LINE BEING PICKED UP"</formula>
    </cfRule>
  </conditionalFormatting>
  <conditionalFormatting sqref="J41">
    <cfRule type="cellIs" dxfId="1177" priority="3310" operator="equal">
      <formula>"NO VAR"</formula>
    </cfRule>
  </conditionalFormatting>
  <conditionalFormatting sqref="J41">
    <cfRule type="cellIs" dxfId="1176" priority="3309" operator="equal">
      <formula>"HIDE-NO VAR"</formula>
    </cfRule>
  </conditionalFormatting>
  <conditionalFormatting sqref="J41">
    <cfRule type="cellIs" dxfId="1175" priority="3308" operator="equal">
      <formula>"ERROR "</formula>
    </cfRule>
  </conditionalFormatting>
  <conditionalFormatting sqref="J41">
    <cfRule type="cellIs" dxfId="1174" priority="3307" operator="equal">
      <formula>"HIDE-NO VAR"</formula>
    </cfRule>
  </conditionalFormatting>
  <conditionalFormatting sqref="J41">
    <cfRule type="cellIs" dxfId="1173" priority="3306" operator="equal">
      <formula>"HIDE-NO VAR"</formula>
    </cfRule>
  </conditionalFormatting>
  <conditionalFormatting sqref="J41">
    <cfRule type="cellIs" dxfId="1172" priority="3305" operator="equal">
      <formula>"NO VAR"</formula>
    </cfRule>
  </conditionalFormatting>
  <conditionalFormatting sqref="J41">
    <cfRule type="cellIs" dxfId="1171" priority="3304" operator="equal">
      <formula>"HIDE-NO VAR"</formula>
    </cfRule>
  </conditionalFormatting>
  <conditionalFormatting sqref="J41">
    <cfRule type="cellIs" dxfId="1170" priority="3303" operator="equal">
      <formula>"NO VAR"</formula>
    </cfRule>
  </conditionalFormatting>
  <conditionalFormatting sqref="J41">
    <cfRule type="cellIs" dxfId="1169" priority="3302" operator="equal">
      <formula>"HIDE-NO VAR"</formula>
    </cfRule>
  </conditionalFormatting>
  <conditionalFormatting sqref="J41">
    <cfRule type="cellIs" dxfId="1168" priority="3301" operator="equal">
      <formula>"NO VAR"</formula>
    </cfRule>
  </conditionalFormatting>
  <conditionalFormatting sqref="J41">
    <cfRule type="cellIs" dxfId="1167" priority="3300" operator="equal">
      <formula>"NO VAR"</formula>
    </cfRule>
  </conditionalFormatting>
  <conditionalFormatting sqref="J41">
    <cfRule type="cellIs" dxfId="1166" priority="3299" operator="equal">
      <formula>"HIDE-NO VAR"</formula>
    </cfRule>
  </conditionalFormatting>
  <conditionalFormatting sqref="J41">
    <cfRule type="cellIs" dxfId="1165" priority="3298" operator="equal">
      <formula>"NO VAR"</formula>
    </cfRule>
  </conditionalFormatting>
  <conditionalFormatting sqref="J41">
    <cfRule type="cellIs" dxfId="1164" priority="3297" operator="equal">
      <formula>"NO VAR"</formula>
    </cfRule>
  </conditionalFormatting>
  <conditionalFormatting sqref="J41">
    <cfRule type="cellIs" dxfId="1163" priority="3296" operator="equal">
      <formula>"HIDE-NO VAR"</formula>
    </cfRule>
  </conditionalFormatting>
  <conditionalFormatting sqref="J41">
    <cfRule type="cellIs" dxfId="1162" priority="3295" operator="equal">
      <formula>"NO VAR"</formula>
    </cfRule>
  </conditionalFormatting>
  <conditionalFormatting sqref="J41">
    <cfRule type="cellIs" dxfId="1161" priority="3294" operator="equal">
      <formula>"NO VAR"</formula>
    </cfRule>
  </conditionalFormatting>
  <conditionalFormatting sqref="J41">
    <cfRule type="cellIs" dxfId="1160" priority="3293" operator="equal">
      <formula>"HIDE-NO VAR"</formula>
    </cfRule>
  </conditionalFormatting>
  <conditionalFormatting sqref="J41">
    <cfRule type="cellIs" dxfId="1159" priority="3292" operator="equal">
      <formula>"NO VAR"</formula>
    </cfRule>
  </conditionalFormatting>
  <conditionalFormatting sqref="J41">
    <cfRule type="cellIs" dxfId="1158" priority="3291" operator="equal">
      <formula>"NO VAR"</formula>
    </cfRule>
  </conditionalFormatting>
  <conditionalFormatting sqref="J41">
    <cfRule type="cellIs" dxfId="1157" priority="3290" operator="equal">
      <formula>"HIDE-NO VAR"</formula>
    </cfRule>
  </conditionalFormatting>
  <conditionalFormatting sqref="J41">
    <cfRule type="cellIs" dxfId="1156" priority="3289" operator="equal">
      <formula>"NO VAR"</formula>
    </cfRule>
  </conditionalFormatting>
  <conditionalFormatting sqref="J41">
    <cfRule type="cellIs" dxfId="1155" priority="3288" operator="equal">
      <formula>"NO VAR"</formula>
    </cfRule>
  </conditionalFormatting>
  <conditionalFormatting sqref="J41">
    <cfRule type="cellIs" dxfId="1154" priority="3287" operator="equal">
      <formula>"HIDE-NO VAR"</formula>
    </cfRule>
  </conditionalFormatting>
  <conditionalFormatting sqref="J41">
    <cfRule type="cellIs" dxfId="1153" priority="3286" operator="equal">
      <formula>"NO VAR"</formula>
    </cfRule>
  </conditionalFormatting>
  <conditionalFormatting sqref="J41">
    <cfRule type="cellIs" dxfId="1152" priority="3285" operator="equal">
      <formula>"NO VAR"</formula>
    </cfRule>
  </conditionalFormatting>
  <conditionalFormatting sqref="J41">
    <cfRule type="cellIs" dxfId="1151" priority="3284" operator="equal">
      <formula>"HIDE-NO VAR"</formula>
    </cfRule>
  </conditionalFormatting>
  <conditionalFormatting sqref="J41">
    <cfRule type="cellIs" dxfId="1150" priority="3283" operator="equal">
      <formula>"NO VAR"</formula>
    </cfRule>
  </conditionalFormatting>
  <conditionalFormatting sqref="J41">
    <cfRule type="cellIs" dxfId="1149" priority="3282" operator="equal">
      <formula>"NO VAR"</formula>
    </cfRule>
  </conditionalFormatting>
  <conditionalFormatting sqref="J41">
    <cfRule type="cellIs" dxfId="1148" priority="3281" operator="equal">
      <formula>"HIDE-NO VAR"</formula>
    </cfRule>
  </conditionalFormatting>
  <conditionalFormatting sqref="J41">
    <cfRule type="cellIs" dxfId="1147" priority="3280" operator="equal">
      <formula>"NO VAR"</formula>
    </cfRule>
  </conditionalFormatting>
  <conditionalFormatting sqref="J41">
    <cfRule type="cellIs" dxfId="1146" priority="3279" operator="equal">
      <formula>"NO VAR"</formula>
    </cfRule>
  </conditionalFormatting>
  <conditionalFormatting sqref="K41">
    <cfRule type="cellIs" dxfId="1145" priority="3278" operator="equal">
      <formula>"NO VAR"</formula>
    </cfRule>
  </conditionalFormatting>
  <conditionalFormatting sqref="K41">
    <cfRule type="cellIs" dxfId="1144" priority="3277" operator="equal">
      <formula>"HIDE-NO VAR"</formula>
    </cfRule>
  </conditionalFormatting>
  <conditionalFormatting sqref="K41">
    <cfRule type="cellIs" dxfId="1143" priority="3276" operator="equal">
      <formula>"ERROR "</formula>
    </cfRule>
  </conditionalFormatting>
  <conditionalFormatting sqref="K41">
    <cfRule type="cellIs" dxfId="1142" priority="3275" operator="equal">
      <formula>"HIDE-NO VAR"</formula>
    </cfRule>
  </conditionalFormatting>
  <conditionalFormatting sqref="K41">
    <cfRule type="cellIs" dxfId="1141" priority="3274" operator="equal">
      <formula>"HIDE-NO VAR"</formula>
    </cfRule>
  </conditionalFormatting>
  <conditionalFormatting sqref="K41">
    <cfRule type="cellIs" dxfId="1140" priority="3273" operator="equal">
      <formula>"NO VAR"</formula>
    </cfRule>
  </conditionalFormatting>
  <conditionalFormatting sqref="K41">
    <cfRule type="cellIs" dxfId="1139" priority="3272" operator="equal">
      <formula>"HIDE-NO VAR"</formula>
    </cfRule>
  </conditionalFormatting>
  <conditionalFormatting sqref="K41">
    <cfRule type="cellIs" dxfId="1138" priority="3271" operator="equal">
      <formula>"NO VAR"</formula>
    </cfRule>
  </conditionalFormatting>
  <conditionalFormatting sqref="K41">
    <cfRule type="cellIs" dxfId="1137" priority="3270" operator="equal">
      <formula>"HIDE-NO VAR"</formula>
    </cfRule>
  </conditionalFormatting>
  <conditionalFormatting sqref="K41">
    <cfRule type="cellIs" dxfId="1136" priority="3269" operator="equal">
      <formula>"NO VAR"</formula>
    </cfRule>
  </conditionalFormatting>
  <conditionalFormatting sqref="K41">
    <cfRule type="cellIs" dxfId="1135" priority="3268" operator="equal">
      <formula>"NO VAR"</formula>
    </cfRule>
  </conditionalFormatting>
  <conditionalFormatting sqref="K41">
    <cfRule type="cellIs" dxfId="1134" priority="3267" operator="equal">
      <formula>"HIDE-NO VAR"</formula>
    </cfRule>
  </conditionalFormatting>
  <conditionalFormatting sqref="K41">
    <cfRule type="cellIs" dxfId="1133" priority="3266" operator="equal">
      <formula>"NO VAR"</formula>
    </cfRule>
  </conditionalFormatting>
  <conditionalFormatting sqref="K41">
    <cfRule type="cellIs" dxfId="1132" priority="3265" operator="equal">
      <formula>"NO VAR"</formula>
    </cfRule>
  </conditionalFormatting>
  <conditionalFormatting sqref="K41">
    <cfRule type="cellIs" dxfId="1131" priority="3264" operator="equal">
      <formula>"HIDE-NO VAR"</formula>
    </cfRule>
  </conditionalFormatting>
  <conditionalFormatting sqref="K41">
    <cfRule type="cellIs" dxfId="1130" priority="3263" operator="equal">
      <formula>"NO VAR"</formula>
    </cfRule>
  </conditionalFormatting>
  <conditionalFormatting sqref="K41">
    <cfRule type="cellIs" dxfId="1129" priority="3262" operator="equal">
      <formula>"NO VAR"</formula>
    </cfRule>
  </conditionalFormatting>
  <conditionalFormatting sqref="K41">
    <cfRule type="cellIs" dxfId="1128" priority="3261" operator="equal">
      <formula>"HIDE-NO VAR"</formula>
    </cfRule>
  </conditionalFormatting>
  <conditionalFormatting sqref="K41">
    <cfRule type="cellIs" dxfId="1127" priority="3260" operator="equal">
      <formula>"NO VAR"</formula>
    </cfRule>
  </conditionalFormatting>
  <conditionalFormatting sqref="K41">
    <cfRule type="cellIs" dxfId="1126" priority="3259" operator="equal">
      <formula>"NO VAR"</formula>
    </cfRule>
  </conditionalFormatting>
  <conditionalFormatting sqref="K41">
    <cfRule type="cellIs" dxfId="1125" priority="3258" operator="equal">
      <formula>"HIDE-NO VAR"</formula>
    </cfRule>
  </conditionalFormatting>
  <conditionalFormatting sqref="K41">
    <cfRule type="cellIs" dxfId="1124" priority="3257" operator="equal">
      <formula>"NO VAR"</formula>
    </cfRule>
  </conditionalFormatting>
  <conditionalFormatting sqref="K41">
    <cfRule type="cellIs" dxfId="1123" priority="3256" operator="equal">
      <formula>"NO VAR"</formula>
    </cfRule>
  </conditionalFormatting>
  <conditionalFormatting sqref="K41">
    <cfRule type="cellIs" dxfId="1122" priority="3255" operator="equal">
      <formula>"HIDE-NO VAR"</formula>
    </cfRule>
  </conditionalFormatting>
  <conditionalFormatting sqref="K41">
    <cfRule type="cellIs" dxfId="1121" priority="3254" operator="equal">
      <formula>"NO VAR"</formula>
    </cfRule>
  </conditionalFormatting>
  <conditionalFormatting sqref="K41">
    <cfRule type="cellIs" dxfId="1120" priority="3253" operator="equal">
      <formula>"NO VAR"</formula>
    </cfRule>
  </conditionalFormatting>
  <conditionalFormatting sqref="K41">
    <cfRule type="cellIs" dxfId="1119" priority="3252" operator="equal">
      <formula>"HIDE-NO VAR"</formula>
    </cfRule>
  </conditionalFormatting>
  <conditionalFormatting sqref="K41">
    <cfRule type="cellIs" dxfId="1118" priority="3251" operator="equal">
      <formula>"NO VAR"</formula>
    </cfRule>
  </conditionalFormatting>
  <conditionalFormatting sqref="K41">
    <cfRule type="cellIs" dxfId="1117" priority="3250" operator="equal">
      <formula>"NO VAR"</formula>
    </cfRule>
  </conditionalFormatting>
  <conditionalFormatting sqref="K41">
    <cfRule type="cellIs" dxfId="1116" priority="3249" operator="equal">
      <formula>"HIDE-NO VAR"</formula>
    </cfRule>
  </conditionalFormatting>
  <conditionalFormatting sqref="K41">
    <cfRule type="cellIs" dxfId="1115" priority="3248" operator="equal">
      <formula>"NO VAR"</formula>
    </cfRule>
  </conditionalFormatting>
  <conditionalFormatting sqref="K41">
    <cfRule type="cellIs" dxfId="1114" priority="3247" operator="equal">
      <formula>"NO VAR"</formula>
    </cfRule>
  </conditionalFormatting>
  <conditionalFormatting sqref="K41">
    <cfRule type="cellIs" dxfId="1113" priority="3246" operator="equal">
      <formula>"HIDE-NO VAR"</formula>
    </cfRule>
  </conditionalFormatting>
  <conditionalFormatting sqref="K41">
    <cfRule type="cellIs" dxfId="1112" priority="3245" operator="equal">
      <formula>"NO VAR"</formula>
    </cfRule>
  </conditionalFormatting>
  <conditionalFormatting sqref="K41">
    <cfRule type="cellIs" dxfId="1111" priority="3244" operator="equal">
      <formula>"NO VAR"</formula>
    </cfRule>
  </conditionalFormatting>
  <conditionalFormatting sqref="K41">
    <cfRule type="cellIs" dxfId="1110" priority="3243" operator="equal">
      <formula>"HIDE-NO VAR"</formula>
    </cfRule>
  </conditionalFormatting>
  <conditionalFormatting sqref="K41">
    <cfRule type="cellIs" dxfId="1109" priority="3242" operator="equal">
      <formula>"NO VAR"</formula>
    </cfRule>
  </conditionalFormatting>
  <conditionalFormatting sqref="K41">
    <cfRule type="cellIs" dxfId="1108" priority="3241" operator="equal">
      <formula>"NO VAR"</formula>
    </cfRule>
  </conditionalFormatting>
  <conditionalFormatting sqref="K41">
    <cfRule type="cellIs" dxfId="1107" priority="3240" operator="equal">
      <formula>"HIDE-NO VAR"</formula>
    </cfRule>
  </conditionalFormatting>
  <conditionalFormatting sqref="K41">
    <cfRule type="cellIs" dxfId="1106" priority="3239" operator="equal">
      <formula>"NO VAR"</formula>
    </cfRule>
  </conditionalFormatting>
  <conditionalFormatting sqref="K41">
    <cfRule type="cellIs" dxfId="1105" priority="3238" operator="equal">
      <formula>"NO VAR"</formula>
    </cfRule>
  </conditionalFormatting>
  <conditionalFormatting sqref="K41">
    <cfRule type="cellIs" dxfId="1104" priority="3237" operator="equal">
      <formula>"INCORRECT LINE BEING PICKED UP"</formula>
    </cfRule>
  </conditionalFormatting>
  <conditionalFormatting sqref="J42 J44">
    <cfRule type="cellIs" dxfId="1103" priority="3236" operator="equal">
      <formula>"NO VAR"</formula>
    </cfRule>
  </conditionalFormatting>
  <conditionalFormatting sqref="J42 J44">
    <cfRule type="cellIs" dxfId="1102" priority="3235" operator="equal">
      <formula>"HIDE-NO VAR"</formula>
    </cfRule>
  </conditionalFormatting>
  <conditionalFormatting sqref="J42 J44">
    <cfRule type="cellIs" dxfId="1101" priority="3234" operator="equal">
      <formula>"ERROR "</formula>
    </cfRule>
  </conditionalFormatting>
  <conditionalFormatting sqref="J42 J44">
    <cfRule type="cellIs" dxfId="1100" priority="3233" operator="equal">
      <formula>"HIDE-NO VAR"</formula>
    </cfRule>
  </conditionalFormatting>
  <conditionalFormatting sqref="J42 J44">
    <cfRule type="cellIs" dxfId="1099" priority="3232" operator="equal">
      <formula>"HIDE-NO VAR"</formula>
    </cfRule>
  </conditionalFormatting>
  <conditionalFormatting sqref="J42 J44">
    <cfRule type="cellIs" dxfId="1098" priority="3231" operator="equal">
      <formula>"NO VAR"</formula>
    </cfRule>
  </conditionalFormatting>
  <conditionalFormatting sqref="J42 J44">
    <cfRule type="cellIs" dxfId="1097" priority="3230" operator="equal">
      <formula>"HIDE-NO VAR"</formula>
    </cfRule>
  </conditionalFormatting>
  <conditionalFormatting sqref="J42 J44">
    <cfRule type="cellIs" dxfId="1096" priority="3229" operator="equal">
      <formula>"NO VAR"</formula>
    </cfRule>
  </conditionalFormatting>
  <conditionalFormatting sqref="J42 J44">
    <cfRule type="cellIs" dxfId="1095" priority="3228" operator="equal">
      <formula>"HIDE-NO VAR"</formula>
    </cfRule>
  </conditionalFormatting>
  <conditionalFormatting sqref="J42 J44">
    <cfRule type="cellIs" dxfId="1094" priority="3227" operator="equal">
      <formula>"NO VAR"</formula>
    </cfRule>
  </conditionalFormatting>
  <conditionalFormatting sqref="J42 J44">
    <cfRule type="cellIs" dxfId="1093" priority="3226" operator="equal">
      <formula>"NO VAR"</formula>
    </cfRule>
  </conditionalFormatting>
  <conditionalFormatting sqref="J42 J44">
    <cfRule type="cellIs" dxfId="1092" priority="3225" operator="equal">
      <formula>"HIDE-NO VAR"</formula>
    </cfRule>
  </conditionalFormatting>
  <conditionalFormatting sqref="J42 J44">
    <cfRule type="cellIs" dxfId="1091" priority="3224" operator="equal">
      <formula>"NO VAR"</formula>
    </cfRule>
  </conditionalFormatting>
  <conditionalFormatting sqref="J42 J44">
    <cfRule type="cellIs" dxfId="1090" priority="3223" operator="equal">
      <formula>"NO VAR"</formula>
    </cfRule>
  </conditionalFormatting>
  <conditionalFormatting sqref="J42 J44">
    <cfRule type="cellIs" dxfId="1089" priority="3222" operator="equal">
      <formula>"HIDE-NO VAR"</formula>
    </cfRule>
  </conditionalFormatting>
  <conditionalFormatting sqref="J42 J44">
    <cfRule type="cellIs" dxfId="1088" priority="3221" operator="equal">
      <formula>"NO VAR"</formula>
    </cfRule>
  </conditionalFormatting>
  <conditionalFormatting sqref="J42 J44">
    <cfRule type="cellIs" dxfId="1087" priority="3220" operator="equal">
      <formula>"NO VAR"</formula>
    </cfRule>
  </conditionalFormatting>
  <conditionalFormatting sqref="J42 J44">
    <cfRule type="cellIs" dxfId="1086" priority="3219" operator="equal">
      <formula>"HIDE-NO VAR"</formula>
    </cfRule>
  </conditionalFormatting>
  <conditionalFormatting sqref="J42 J44">
    <cfRule type="cellIs" dxfId="1085" priority="3218" operator="equal">
      <formula>"NO VAR"</formula>
    </cfRule>
  </conditionalFormatting>
  <conditionalFormatting sqref="J42 J44">
    <cfRule type="cellIs" dxfId="1084" priority="3217" operator="equal">
      <formula>"NO VAR"</formula>
    </cfRule>
  </conditionalFormatting>
  <conditionalFormatting sqref="J42 J44">
    <cfRule type="cellIs" dxfId="1083" priority="3216" operator="equal">
      <formula>"HIDE-NO VAR"</formula>
    </cfRule>
  </conditionalFormatting>
  <conditionalFormatting sqref="J42 J44">
    <cfRule type="cellIs" dxfId="1082" priority="3215" operator="equal">
      <formula>"NO VAR"</formula>
    </cfRule>
  </conditionalFormatting>
  <conditionalFormatting sqref="J42 J44">
    <cfRule type="cellIs" dxfId="1081" priority="3214" operator="equal">
      <formula>"NO VAR"</formula>
    </cfRule>
  </conditionalFormatting>
  <conditionalFormatting sqref="J42 J44">
    <cfRule type="cellIs" dxfId="1080" priority="3213" operator="equal">
      <formula>"HIDE-NO VAR"</formula>
    </cfRule>
  </conditionalFormatting>
  <conditionalFormatting sqref="J42 J44">
    <cfRule type="cellIs" dxfId="1079" priority="3212" operator="equal">
      <formula>"NO VAR"</formula>
    </cfRule>
  </conditionalFormatting>
  <conditionalFormatting sqref="J42 J44">
    <cfRule type="cellIs" dxfId="1078" priority="3211" operator="equal">
      <formula>"NO VAR"</formula>
    </cfRule>
  </conditionalFormatting>
  <conditionalFormatting sqref="J42 J44">
    <cfRule type="cellIs" dxfId="1077" priority="3210" operator="equal">
      <formula>"HIDE-NO VAR"</formula>
    </cfRule>
  </conditionalFormatting>
  <conditionalFormatting sqref="J42 J44">
    <cfRule type="cellIs" dxfId="1076" priority="3209" operator="equal">
      <formula>"NO VAR"</formula>
    </cfRule>
  </conditionalFormatting>
  <conditionalFormatting sqref="J42 J44">
    <cfRule type="cellIs" dxfId="1075" priority="3208" operator="equal">
      <formula>"NO VAR"</formula>
    </cfRule>
  </conditionalFormatting>
  <conditionalFormatting sqref="J42 J44">
    <cfRule type="cellIs" dxfId="1074" priority="3207" operator="equal">
      <formula>"HIDE-NO VAR"</formula>
    </cfRule>
  </conditionalFormatting>
  <conditionalFormatting sqref="J42 J44">
    <cfRule type="cellIs" dxfId="1073" priority="3206" operator="equal">
      <formula>"NO VAR"</formula>
    </cfRule>
  </conditionalFormatting>
  <conditionalFormatting sqref="J42 J44">
    <cfRule type="cellIs" dxfId="1072" priority="3205" operator="equal">
      <formula>"NO VAR"</formula>
    </cfRule>
  </conditionalFormatting>
  <conditionalFormatting sqref="K42 K44">
    <cfRule type="cellIs" dxfId="1071" priority="3204" operator="equal">
      <formula>"NO VAR"</formula>
    </cfRule>
  </conditionalFormatting>
  <conditionalFormatting sqref="K42 K44">
    <cfRule type="cellIs" dxfId="1070" priority="3203" operator="equal">
      <formula>"HIDE-NO VAR"</formula>
    </cfRule>
  </conditionalFormatting>
  <conditionalFormatting sqref="K42 K44">
    <cfRule type="cellIs" dxfId="1069" priority="3202" operator="equal">
      <formula>"ERROR "</formula>
    </cfRule>
  </conditionalFormatting>
  <conditionalFormatting sqref="K42 K44">
    <cfRule type="cellIs" dxfId="1068" priority="3201" operator="equal">
      <formula>"HIDE-NO VAR"</formula>
    </cfRule>
  </conditionalFormatting>
  <conditionalFormatting sqref="K42 K44">
    <cfRule type="cellIs" dxfId="1067" priority="3200" operator="equal">
      <formula>"HIDE-NO VAR"</formula>
    </cfRule>
  </conditionalFormatting>
  <conditionalFormatting sqref="K42 K44">
    <cfRule type="cellIs" dxfId="1066" priority="3199" operator="equal">
      <formula>"NO VAR"</formula>
    </cfRule>
  </conditionalFormatting>
  <conditionalFormatting sqref="K42 K44">
    <cfRule type="cellIs" dxfId="1065" priority="3198" operator="equal">
      <formula>"HIDE-NO VAR"</formula>
    </cfRule>
  </conditionalFormatting>
  <conditionalFormatting sqref="K42 K44">
    <cfRule type="cellIs" dxfId="1064" priority="3197" operator="equal">
      <formula>"NO VAR"</formula>
    </cfRule>
  </conditionalFormatting>
  <conditionalFormatting sqref="K42 K44">
    <cfRule type="cellIs" dxfId="1063" priority="3196" operator="equal">
      <formula>"HIDE-NO VAR"</formula>
    </cfRule>
  </conditionalFormatting>
  <conditionalFormatting sqref="K42 K44">
    <cfRule type="cellIs" dxfId="1062" priority="3195" operator="equal">
      <formula>"NO VAR"</formula>
    </cfRule>
  </conditionalFormatting>
  <conditionalFormatting sqref="K42 K44">
    <cfRule type="cellIs" dxfId="1061" priority="3194" operator="equal">
      <formula>"NO VAR"</formula>
    </cfRule>
  </conditionalFormatting>
  <conditionalFormatting sqref="K42 K44">
    <cfRule type="cellIs" dxfId="1060" priority="3193" operator="equal">
      <formula>"HIDE-NO VAR"</formula>
    </cfRule>
  </conditionalFormatting>
  <conditionalFormatting sqref="K42 K44">
    <cfRule type="cellIs" dxfId="1059" priority="3192" operator="equal">
      <formula>"NO VAR"</formula>
    </cfRule>
  </conditionalFormatting>
  <conditionalFormatting sqref="K42 K44">
    <cfRule type="cellIs" dxfId="1058" priority="3191" operator="equal">
      <formula>"NO VAR"</formula>
    </cfRule>
  </conditionalFormatting>
  <conditionalFormatting sqref="K42 K44">
    <cfRule type="cellIs" dxfId="1057" priority="3190" operator="equal">
      <formula>"HIDE-NO VAR"</formula>
    </cfRule>
  </conditionalFormatting>
  <conditionalFormatting sqref="K42 K44">
    <cfRule type="cellIs" dxfId="1056" priority="3189" operator="equal">
      <formula>"NO VAR"</formula>
    </cfRule>
  </conditionalFormatting>
  <conditionalFormatting sqref="K42 K44">
    <cfRule type="cellIs" dxfId="1055" priority="3188" operator="equal">
      <formula>"NO VAR"</formula>
    </cfRule>
  </conditionalFormatting>
  <conditionalFormatting sqref="K42 K44">
    <cfRule type="cellIs" dxfId="1054" priority="3187" operator="equal">
      <formula>"HIDE-NO VAR"</formula>
    </cfRule>
  </conditionalFormatting>
  <conditionalFormatting sqref="K42 K44">
    <cfRule type="cellIs" dxfId="1053" priority="3186" operator="equal">
      <formula>"NO VAR"</formula>
    </cfRule>
  </conditionalFormatting>
  <conditionalFormatting sqref="K42 K44">
    <cfRule type="cellIs" dxfId="1052" priority="3185" operator="equal">
      <formula>"NO VAR"</formula>
    </cfRule>
  </conditionalFormatting>
  <conditionalFormatting sqref="K42 K44">
    <cfRule type="cellIs" dxfId="1051" priority="3184" operator="equal">
      <formula>"HIDE-NO VAR"</formula>
    </cfRule>
  </conditionalFormatting>
  <conditionalFormatting sqref="K42 K44">
    <cfRule type="cellIs" dxfId="1050" priority="3183" operator="equal">
      <formula>"NO VAR"</formula>
    </cfRule>
  </conditionalFormatting>
  <conditionalFormatting sqref="K42 K44">
    <cfRule type="cellIs" dxfId="1049" priority="3182" operator="equal">
      <formula>"NO VAR"</formula>
    </cfRule>
  </conditionalFormatting>
  <conditionalFormatting sqref="K42 K44">
    <cfRule type="cellIs" dxfId="1048" priority="3181" operator="equal">
      <formula>"HIDE-NO VAR"</formula>
    </cfRule>
  </conditionalFormatting>
  <conditionalFormatting sqref="K42 K44">
    <cfRule type="cellIs" dxfId="1047" priority="3180" operator="equal">
      <formula>"NO VAR"</formula>
    </cfRule>
  </conditionalFormatting>
  <conditionalFormatting sqref="K42 K44">
    <cfRule type="cellIs" dxfId="1046" priority="3179" operator="equal">
      <formula>"NO VAR"</formula>
    </cfRule>
  </conditionalFormatting>
  <conditionalFormatting sqref="K42 K44">
    <cfRule type="cellIs" dxfId="1045" priority="3178" operator="equal">
      <formula>"HIDE-NO VAR"</formula>
    </cfRule>
  </conditionalFormatting>
  <conditionalFormatting sqref="K42 K44">
    <cfRule type="cellIs" dxfId="1044" priority="3177" operator="equal">
      <formula>"NO VAR"</formula>
    </cfRule>
  </conditionalFormatting>
  <conditionalFormatting sqref="K42 K44">
    <cfRule type="cellIs" dxfId="1043" priority="3176" operator="equal">
      <formula>"NO VAR"</formula>
    </cfRule>
  </conditionalFormatting>
  <conditionalFormatting sqref="K42 K44">
    <cfRule type="cellIs" dxfId="1042" priority="3175" operator="equal">
      <formula>"HIDE-NO VAR"</formula>
    </cfRule>
  </conditionalFormatting>
  <conditionalFormatting sqref="K42 K44">
    <cfRule type="cellIs" dxfId="1041" priority="3174" operator="equal">
      <formula>"NO VAR"</formula>
    </cfRule>
  </conditionalFormatting>
  <conditionalFormatting sqref="K42 K44">
    <cfRule type="cellIs" dxfId="1040" priority="3173" operator="equal">
      <formula>"NO VAR"</formula>
    </cfRule>
  </conditionalFormatting>
  <conditionalFormatting sqref="K42 K44">
    <cfRule type="cellIs" dxfId="1039" priority="3172" operator="equal">
      <formula>"HIDE-NO VAR"</formula>
    </cfRule>
  </conditionalFormatting>
  <conditionalFormatting sqref="K42 K44">
    <cfRule type="cellIs" dxfId="1038" priority="3171" operator="equal">
      <formula>"NO VAR"</formula>
    </cfRule>
  </conditionalFormatting>
  <conditionalFormatting sqref="K42 K44">
    <cfRule type="cellIs" dxfId="1037" priority="3170" operator="equal">
      <formula>"NO VAR"</formula>
    </cfRule>
  </conditionalFormatting>
  <conditionalFormatting sqref="K42 K44">
    <cfRule type="cellIs" dxfId="1036" priority="3169" operator="equal">
      <formula>"HIDE-NO VAR"</formula>
    </cfRule>
  </conditionalFormatting>
  <conditionalFormatting sqref="K42 K44">
    <cfRule type="cellIs" dxfId="1035" priority="3168" operator="equal">
      <formula>"NO VAR"</formula>
    </cfRule>
  </conditionalFormatting>
  <conditionalFormatting sqref="K42 K44">
    <cfRule type="cellIs" dxfId="1034" priority="3167" operator="equal">
      <formula>"NO VAR"</formula>
    </cfRule>
  </conditionalFormatting>
  <conditionalFormatting sqref="K42 K44">
    <cfRule type="cellIs" dxfId="1033" priority="3166" operator="equal">
      <formula>"HIDE-NO VAR"</formula>
    </cfRule>
  </conditionalFormatting>
  <conditionalFormatting sqref="K42 K44">
    <cfRule type="cellIs" dxfId="1032" priority="3165" operator="equal">
      <formula>"NO VAR"</formula>
    </cfRule>
  </conditionalFormatting>
  <conditionalFormatting sqref="K42 K44">
    <cfRule type="cellIs" dxfId="1031" priority="3164" operator="equal">
      <formula>"NO VAR"</formula>
    </cfRule>
  </conditionalFormatting>
  <conditionalFormatting sqref="K42 K44">
    <cfRule type="cellIs" dxfId="1030" priority="3163" operator="equal">
      <formula>"INCORRECT LINE BEING PICKED UP"</formula>
    </cfRule>
  </conditionalFormatting>
  <conditionalFormatting sqref="J43">
    <cfRule type="cellIs" dxfId="1029" priority="3162" operator="equal">
      <formula>"NO VAR"</formula>
    </cfRule>
  </conditionalFormatting>
  <conditionalFormatting sqref="J43">
    <cfRule type="cellIs" dxfId="1028" priority="3161" operator="equal">
      <formula>"HIDE-NO VAR"</formula>
    </cfRule>
  </conditionalFormatting>
  <conditionalFormatting sqref="J43">
    <cfRule type="cellIs" dxfId="1027" priority="3160" operator="equal">
      <formula>"ERROR "</formula>
    </cfRule>
  </conditionalFormatting>
  <conditionalFormatting sqref="J43">
    <cfRule type="cellIs" dxfId="1026" priority="3159" operator="equal">
      <formula>"HIDE-NO VAR"</formula>
    </cfRule>
  </conditionalFormatting>
  <conditionalFormatting sqref="J43">
    <cfRule type="cellIs" dxfId="1025" priority="3158" operator="equal">
      <formula>"HIDE-NO VAR"</formula>
    </cfRule>
  </conditionalFormatting>
  <conditionalFormatting sqref="J43">
    <cfRule type="cellIs" dxfId="1024" priority="3157" operator="equal">
      <formula>"NO VAR"</formula>
    </cfRule>
  </conditionalFormatting>
  <conditionalFormatting sqref="J43">
    <cfRule type="cellIs" dxfId="1023" priority="3156" operator="equal">
      <formula>"HIDE-NO VAR"</formula>
    </cfRule>
  </conditionalFormatting>
  <conditionalFormatting sqref="J43">
    <cfRule type="cellIs" dxfId="1022" priority="3155" operator="equal">
      <formula>"NO VAR"</formula>
    </cfRule>
  </conditionalFormatting>
  <conditionalFormatting sqref="J43">
    <cfRule type="cellIs" dxfId="1021" priority="3154" operator="equal">
      <formula>"HIDE-NO VAR"</formula>
    </cfRule>
  </conditionalFormatting>
  <conditionalFormatting sqref="J43">
    <cfRule type="cellIs" dxfId="1020" priority="3153" operator="equal">
      <formula>"NO VAR"</formula>
    </cfRule>
  </conditionalFormatting>
  <conditionalFormatting sqref="J43">
    <cfRule type="cellIs" dxfId="1019" priority="3152" operator="equal">
      <formula>"NO VAR"</formula>
    </cfRule>
  </conditionalFormatting>
  <conditionalFormatting sqref="J43">
    <cfRule type="cellIs" dxfId="1018" priority="3151" operator="equal">
      <formula>"HIDE-NO VAR"</formula>
    </cfRule>
  </conditionalFormatting>
  <conditionalFormatting sqref="J43">
    <cfRule type="cellIs" dxfId="1017" priority="3150" operator="equal">
      <formula>"NO VAR"</formula>
    </cfRule>
  </conditionalFormatting>
  <conditionalFormatting sqref="J43">
    <cfRule type="cellIs" dxfId="1016" priority="3149" operator="equal">
      <formula>"NO VAR"</formula>
    </cfRule>
  </conditionalFormatting>
  <conditionalFormatting sqref="J43">
    <cfRule type="cellIs" dxfId="1015" priority="3148" operator="equal">
      <formula>"HIDE-NO VAR"</formula>
    </cfRule>
  </conditionalFormatting>
  <conditionalFormatting sqref="J43">
    <cfRule type="cellIs" dxfId="1014" priority="3147" operator="equal">
      <formula>"NO VAR"</formula>
    </cfRule>
  </conditionalFormatting>
  <conditionalFormatting sqref="J43">
    <cfRule type="cellIs" dxfId="1013" priority="3146" operator="equal">
      <formula>"NO VAR"</formula>
    </cfRule>
  </conditionalFormatting>
  <conditionalFormatting sqref="J43">
    <cfRule type="cellIs" dxfId="1012" priority="3145" operator="equal">
      <formula>"HIDE-NO VAR"</formula>
    </cfRule>
  </conditionalFormatting>
  <conditionalFormatting sqref="J43">
    <cfRule type="cellIs" dxfId="1011" priority="3144" operator="equal">
      <formula>"NO VAR"</formula>
    </cfRule>
  </conditionalFormatting>
  <conditionalFormatting sqref="J43">
    <cfRule type="cellIs" dxfId="1010" priority="3143" operator="equal">
      <formula>"NO VAR"</formula>
    </cfRule>
  </conditionalFormatting>
  <conditionalFormatting sqref="J43">
    <cfRule type="cellIs" dxfId="1009" priority="3142" operator="equal">
      <formula>"HIDE-NO VAR"</formula>
    </cfRule>
  </conditionalFormatting>
  <conditionalFormatting sqref="J43">
    <cfRule type="cellIs" dxfId="1008" priority="3141" operator="equal">
      <formula>"NO VAR"</formula>
    </cfRule>
  </conditionalFormatting>
  <conditionalFormatting sqref="J43">
    <cfRule type="cellIs" dxfId="1007" priority="3140" operator="equal">
      <formula>"NO VAR"</formula>
    </cfRule>
  </conditionalFormatting>
  <conditionalFormatting sqref="J43">
    <cfRule type="cellIs" dxfId="1006" priority="3139" operator="equal">
      <formula>"HIDE-NO VAR"</formula>
    </cfRule>
  </conditionalFormatting>
  <conditionalFormatting sqref="J43">
    <cfRule type="cellIs" dxfId="1005" priority="3138" operator="equal">
      <formula>"NO VAR"</formula>
    </cfRule>
  </conditionalFormatting>
  <conditionalFormatting sqref="J43">
    <cfRule type="cellIs" dxfId="1004" priority="3137" operator="equal">
      <formula>"NO VAR"</formula>
    </cfRule>
  </conditionalFormatting>
  <conditionalFormatting sqref="J43">
    <cfRule type="cellIs" dxfId="1003" priority="3136" operator="equal">
      <formula>"HIDE-NO VAR"</formula>
    </cfRule>
  </conditionalFormatting>
  <conditionalFormatting sqref="J43">
    <cfRule type="cellIs" dxfId="1002" priority="3135" operator="equal">
      <formula>"NO VAR"</formula>
    </cfRule>
  </conditionalFormatting>
  <conditionalFormatting sqref="J43">
    <cfRule type="cellIs" dxfId="1001" priority="3134" operator="equal">
      <formula>"NO VAR"</formula>
    </cfRule>
  </conditionalFormatting>
  <conditionalFormatting sqref="J43">
    <cfRule type="cellIs" dxfId="1000" priority="3133" operator="equal">
      <formula>"HIDE-NO VAR"</formula>
    </cfRule>
  </conditionalFormatting>
  <conditionalFormatting sqref="J43">
    <cfRule type="cellIs" dxfId="999" priority="3132" operator="equal">
      <formula>"NO VAR"</formula>
    </cfRule>
  </conditionalFormatting>
  <conditionalFormatting sqref="J43">
    <cfRule type="cellIs" dxfId="998" priority="3131" operator="equal">
      <formula>"NO VAR"</formula>
    </cfRule>
  </conditionalFormatting>
  <conditionalFormatting sqref="K43">
    <cfRule type="cellIs" dxfId="997" priority="3130" operator="equal">
      <formula>"NO VAR"</formula>
    </cfRule>
  </conditionalFormatting>
  <conditionalFormatting sqref="K43">
    <cfRule type="cellIs" dxfId="996" priority="3129" operator="equal">
      <formula>"HIDE-NO VAR"</formula>
    </cfRule>
  </conditionalFormatting>
  <conditionalFormatting sqref="K43">
    <cfRule type="cellIs" dxfId="995" priority="3128" operator="equal">
      <formula>"ERROR "</formula>
    </cfRule>
  </conditionalFormatting>
  <conditionalFormatting sqref="K43">
    <cfRule type="cellIs" dxfId="994" priority="3127" operator="equal">
      <formula>"HIDE-NO VAR"</formula>
    </cfRule>
  </conditionalFormatting>
  <conditionalFormatting sqref="K43">
    <cfRule type="cellIs" dxfId="993" priority="3126" operator="equal">
      <formula>"HIDE-NO VAR"</formula>
    </cfRule>
  </conditionalFormatting>
  <conditionalFormatting sqref="K43">
    <cfRule type="cellIs" dxfId="992" priority="3125" operator="equal">
      <formula>"NO VAR"</formula>
    </cfRule>
  </conditionalFormatting>
  <conditionalFormatting sqref="K43">
    <cfRule type="cellIs" dxfId="991" priority="3124" operator="equal">
      <formula>"HIDE-NO VAR"</formula>
    </cfRule>
  </conditionalFormatting>
  <conditionalFormatting sqref="K43">
    <cfRule type="cellIs" dxfId="990" priority="3123" operator="equal">
      <formula>"NO VAR"</formula>
    </cfRule>
  </conditionalFormatting>
  <conditionalFormatting sqref="K43">
    <cfRule type="cellIs" dxfId="989" priority="3122" operator="equal">
      <formula>"HIDE-NO VAR"</formula>
    </cfRule>
  </conditionalFormatting>
  <conditionalFormatting sqref="K43">
    <cfRule type="cellIs" dxfId="988" priority="3121" operator="equal">
      <formula>"NO VAR"</formula>
    </cfRule>
  </conditionalFormatting>
  <conditionalFormatting sqref="K43">
    <cfRule type="cellIs" dxfId="987" priority="3120" operator="equal">
      <formula>"NO VAR"</formula>
    </cfRule>
  </conditionalFormatting>
  <conditionalFormatting sqref="K43">
    <cfRule type="cellIs" dxfId="986" priority="3119" operator="equal">
      <formula>"HIDE-NO VAR"</formula>
    </cfRule>
  </conditionalFormatting>
  <conditionalFormatting sqref="K43">
    <cfRule type="cellIs" dxfId="985" priority="3118" operator="equal">
      <formula>"NO VAR"</formula>
    </cfRule>
  </conditionalFormatting>
  <conditionalFormatting sqref="K43">
    <cfRule type="cellIs" dxfId="984" priority="3117" operator="equal">
      <formula>"NO VAR"</formula>
    </cfRule>
  </conditionalFormatting>
  <conditionalFormatting sqref="K43">
    <cfRule type="cellIs" dxfId="983" priority="3116" operator="equal">
      <formula>"HIDE-NO VAR"</formula>
    </cfRule>
  </conditionalFormatting>
  <conditionalFormatting sqref="K43">
    <cfRule type="cellIs" dxfId="982" priority="3115" operator="equal">
      <formula>"NO VAR"</formula>
    </cfRule>
  </conditionalFormatting>
  <conditionalFormatting sqref="K43">
    <cfRule type="cellIs" dxfId="981" priority="3114" operator="equal">
      <formula>"NO VAR"</formula>
    </cfRule>
  </conditionalFormatting>
  <conditionalFormatting sqref="K43">
    <cfRule type="cellIs" dxfId="980" priority="3113" operator="equal">
      <formula>"HIDE-NO VAR"</formula>
    </cfRule>
  </conditionalFormatting>
  <conditionalFormatting sqref="K43">
    <cfRule type="cellIs" dxfId="979" priority="3112" operator="equal">
      <formula>"NO VAR"</formula>
    </cfRule>
  </conditionalFormatting>
  <conditionalFormatting sqref="K43">
    <cfRule type="cellIs" dxfId="978" priority="3111" operator="equal">
      <formula>"NO VAR"</formula>
    </cfRule>
  </conditionalFormatting>
  <conditionalFormatting sqref="K43">
    <cfRule type="cellIs" dxfId="977" priority="3110" operator="equal">
      <formula>"HIDE-NO VAR"</formula>
    </cfRule>
  </conditionalFormatting>
  <conditionalFormatting sqref="K43">
    <cfRule type="cellIs" dxfId="976" priority="3109" operator="equal">
      <formula>"NO VAR"</formula>
    </cfRule>
  </conditionalFormatting>
  <conditionalFormatting sqref="K43">
    <cfRule type="cellIs" dxfId="975" priority="3108" operator="equal">
      <formula>"NO VAR"</formula>
    </cfRule>
  </conditionalFormatting>
  <conditionalFormatting sqref="K43">
    <cfRule type="cellIs" dxfId="974" priority="3107" operator="equal">
      <formula>"HIDE-NO VAR"</formula>
    </cfRule>
  </conditionalFormatting>
  <conditionalFormatting sqref="K43">
    <cfRule type="cellIs" dxfId="973" priority="3106" operator="equal">
      <formula>"NO VAR"</formula>
    </cfRule>
  </conditionalFormatting>
  <conditionalFormatting sqref="K43">
    <cfRule type="cellIs" dxfId="972" priority="3105" operator="equal">
      <formula>"NO VAR"</formula>
    </cfRule>
  </conditionalFormatting>
  <conditionalFormatting sqref="K43">
    <cfRule type="cellIs" dxfId="971" priority="3104" operator="equal">
      <formula>"HIDE-NO VAR"</formula>
    </cfRule>
  </conditionalFormatting>
  <conditionalFormatting sqref="K43">
    <cfRule type="cellIs" dxfId="970" priority="3103" operator="equal">
      <formula>"NO VAR"</formula>
    </cfRule>
  </conditionalFormatting>
  <conditionalFormatting sqref="K43">
    <cfRule type="cellIs" dxfId="969" priority="3102" operator="equal">
      <formula>"NO VAR"</formula>
    </cfRule>
  </conditionalFormatting>
  <conditionalFormatting sqref="K43">
    <cfRule type="cellIs" dxfId="968" priority="3101" operator="equal">
      <formula>"HIDE-NO VAR"</formula>
    </cfRule>
  </conditionalFormatting>
  <conditionalFormatting sqref="K43">
    <cfRule type="cellIs" dxfId="967" priority="3100" operator="equal">
      <formula>"NO VAR"</formula>
    </cfRule>
  </conditionalFormatting>
  <conditionalFormatting sqref="K43">
    <cfRule type="cellIs" dxfId="966" priority="3099" operator="equal">
      <formula>"NO VAR"</formula>
    </cfRule>
  </conditionalFormatting>
  <conditionalFormatting sqref="K43">
    <cfRule type="cellIs" dxfId="965" priority="3098" operator="equal">
      <formula>"HIDE-NO VAR"</formula>
    </cfRule>
  </conditionalFormatting>
  <conditionalFormatting sqref="K43">
    <cfRule type="cellIs" dxfId="964" priority="3097" operator="equal">
      <formula>"NO VAR"</formula>
    </cfRule>
  </conditionalFormatting>
  <conditionalFormatting sqref="K43">
    <cfRule type="cellIs" dxfId="963" priority="3096" operator="equal">
      <formula>"NO VAR"</formula>
    </cfRule>
  </conditionalFormatting>
  <conditionalFormatting sqref="K43">
    <cfRule type="cellIs" dxfId="962" priority="3095" operator="equal">
      <formula>"HIDE-NO VAR"</formula>
    </cfRule>
  </conditionalFormatting>
  <conditionalFormatting sqref="K43">
    <cfRule type="cellIs" dxfId="961" priority="3094" operator="equal">
      <formula>"NO VAR"</formula>
    </cfRule>
  </conditionalFormatting>
  <conditionalFormatting sqref="K43">
    <cfRule type="cellIs" dxfId="960" priority="3093" operator="equal">
      <formula>"NO VAR"</formula>
    </cfRule>
  </conditionalFormatting>
  <conditionalFormatting sqref="K43">
    <cfRule type="cellIs" dxfId="959" priority="3092" operator="equal">
      <formula>"HIDE-NO VAR"</formula>
    </cfRule>
  </conditionalFormatting>
  <conditionalFormatting sqref="K43">
    <cfRule type="cellIs" dxfId="958" priority="3091" operator="equal">
      <formula>"NO VAR"</formula>
    </cfRule>
  </conditionalFormatting>
  <conditionalFormatting sqref="K43">
    <cfRule type="cellIs" dxfId="957" priority="3090" operator="equal">
      <formula>"NO VAR"</formula>
    </cfRule>
  </conditionalFormatting>
  <conditionalFormatting sqref="K43">
    <cfRule type="cellIs" dxfId="956" priority="3089" operator="equal">
      <formula>"INCORRECT LINE BEING PICKED UP"</formula>
    </cfRule>
  </conditionalFormatting>
  <conditionalFormatting sqref="B44">
    <cfRule type="cellIs" dxfId="955" priority="3088" operator="equal">
      <formula>"HIDE "</formula>
    </cfRule>
  </conditionalFormatting>
  <conditionalFormatting sqref="A48:B48 D48 A49">
    <cfRule type="cellIs" dxfId="954" priority="3087" operator="equal">
      <formula>"Hide No Variance"</formula>
    </cfRule>
  </conditionalFormatting>
  <conditionalFormatting sqref="D50:E50">
    <cfRule type="cellIs" dxfId="953" priority="3086" operator="equal">
      <formula>"HIDE "</formula>
    </cfRule>
  </conditionalFormatting>
  <conditionalFormatting sqref="J50">
    <cfRule type="cellIs" dxfId="952" priority="3085" operator="equal">
      <formula>"NO VAR"</formula>
    </cfRule>
  </conditionalFormatting>
  <conditionalFormatting sqref="K61:K63">
    <cfRule type="cellIs" dxfId="951" priority="762" operator="equal">
      <formula>"HIDE-NO VAR"</formula>
    </cfRule>
  </conditionalFormatting>
  <conditionalFormatting sqref="K61:K63">
    <cfRule type="cellIs" dxfId="950" priority="761" operator="equal">
      <formula>"NO VAR"</formula>
    </cfRule>
  </conditionalFormatting>
  <conditionalFormatting sqref="K52">
    <cfRule type="cellIs" dxfId="949" priority="836" operator="equal">
      <formula>"NO VAR"</formula>
    </cfRule>
  </conditionalFormatting>
  <conditionalFormatting sqref="K52">
    <cfRule type="cellIs" dxfId="948" priority="835" operator="equal">
      <formula>"HIDE-NO VAR"</formula>
    </cfRule>
  </conditionalFormatting>
  <conditionalFormatting sqref="K52">
    <cfRule type="cellIs" dxfId="947" priority="834" operator="equal">
      <formula>"NO VAR"</formula>
    </cfRule>
  </conditionalFormatting>
  <conditionalFormatting sqref="K52">
    <cfRule type="cellIs" dxfId="946" priority="833" operator="equal">
      <formula>"NO VAR"</formula>
    </cfRule>
  </conditionalFormatting>
  <conditionalFormatting sqref="J65">
    <cfRule type="cellIs" dxfId="945" priority="754" operator="equal">
      <formula>"NO VAR"</formula>
    </cfRule>
  </conditionalFormatting>
  <conditionalFormatting sqref="J65">
    <cfRule type="cellIs" dxfId="944" priority="753" operator="equal">
      <formula>"HIDE-NO VAR"</formula>
    </cfRule>
  </conditionalFormatting>
  <conditionalFormatting sqref="J61:J63">
    <cfRule type="cellIs" dxfId="943" priority="826" operator="equal">
      <formula>"HIDE-NO VAR"</formula>
    </cfRule>
  </conditionalFormatting>
  <conditionalFormatting sqref="J61:J63">
    <cfRule type="cellIs" dxfId="942" priority="825" operator="equal">
      <formula>"HIDE-NO VAR"</formula>
    </cfRule>
  </conditionalFormatting>
  <conditionalFormatting sqref="J61:J63">
    <cfRule type="cellIs" dxfId="941" priority="824" operator="equal">
      <formula>"NO VAR"</formula>
    </cfRule>
  </conditionalFormatting>
  <conditionalFormatting sqref="J61:J63">
    <cfRule type="cellIs" dxfId="940" priority="823" operator="equal">
      <formula>"HIDE-NO VAR"</formula>
    </cfRule>
  </conditionalFormatting>
  <conditionalFormatting sqref="J61:J63">
    <cfRule type="cellIs" dxfId="939" priority="822" operator="equal">
      <formula>"NO VAR"</formula>
    </cfRule>
  </conditionalFormatting>
  <conditionalFormatting sqref="J61:J63">
    <cfRule type="cellIs" dxfId="938" priority="821" operator="equal">
      <formula>"HIDE-NO VAR"</formula>
    </cfRule>
  </conditionalFormatting>
  <conditionalFormatting sqref="J61:J63">
    <cfRule type="cellIs" dxfId="937" priority="820" operator="equal">
      <formula>"NO VAR"</formula>
    </cfRule>
  </conditionalFormatting>
  <conditionalFormatting sqref="J61:J63">
    <cfRule type="cellIs" dxfId="936" priority="819" operator="equal">
      <formula>"NO VAR"</formula>
    </cfRule>
  </conditionalFormatting>
  <conditionalFormatting sqref="K50">
    <cfRule type="cellIs" dxfId="935" priority="3084" operator="equal">
      <formula>"NO VAR"</formula>
    </cfRule>
  </conditionalFormatting>
  <conditionalFormatting sqref="J61:J63">
    <cfRule type="cellIs" dxfId="934" priority="818" operator="equal">
      <formula>"HIDE-NO VAR"</formula>
    </cfRule>
  </conditionalFormatting>
  <conditionalFormatting sqref="J61:J63">
    <cfRule type="cellIs" dxfId="933" priority="817" operator="equal">
      <formula>"NO VAR"</formula>
    </cfRule>
  </conditionalFormatting>
  <conditionalFormatting sqref="J61:J63">
    <cfRule type="cellIs" dxfId="932" priority="816" operator="equal">
      <formula>"NO VAR"</formula>
    </cfRule>
  </conditionalFormatting>
  <conditionalFormatting sqref="J61:J63">
    <cfRule type="cellIs" dxfId="931" priority="815" operator="equal">
      <formula>"HIDE-NO VAR"</formula>
    </cfRule>
  </conditionalFormatting>
  <conditionalFormatting sqref="J61:J63">
    <cfRule type="cellIs" dxfId="930" priority="814" operator="equal">
      <formula>"NO VAR"</formula>
    </cfRule>
  </conditionalFormatting>
  <conditionalFormatting sqref="J61:J63">
    <cfRule type="cellIs" dxfId="929" priority="813" operator="equal">
      <formula>"NO VAR"</formula>
    </cfRule>
  </conditionalFormatting>
  <conditionalFormatting sqref="J61:J63">
    <cfRule type="cellIs" dxfId="928" priority="812" operator="equal">
      <formula>"HIDE-NO VAR"</formula>
    </cfRule>
  </conditionalFormatting>
  <conditionalFormatting sqref="J61:J63">
    <cfRule type="cellIs" dxfId="927" priority="811" operator="equal">
      <formula>"NO VAR"</formula>
    </cfRule>
  </conditionalFormatting>
  <conditionalFormatting sqref="J61:J63">
    <cfRule type="cellIs" dxfId="926" priority="810" operator="equal">
      <formula>"NO VAR"</formula>
    </cfRule>
  </conditionalFormatting>
  <conditionalFormatting sqref="J61:J63">
    <cfRule type="cellIs" dxfId="925" priority="809" operator="equal">
      <formula>"HIDE-NO VAR"</formula>
    </cfRule>
  </conditionalFormatting>
  <conditionalFormatting sqref="J61:J63">
    <cfRule type="cellIs" dxfId="924" priority="808" operator="equal">
      <formula>"NO VAR"</formula>
    </cfRule>
  </conditionalFormatting>
  <conditionalFormatting sqref="J61:J63">
    <cfRule type="cellIs" dxfId="923" priority="807" operator="equal">
      <formula>"NO VAR"</formula>
    </cfRule>
  </conditionalFormatting>
  <conditionalFormatting sqref="J61:J63">
    <cfRule type="cellIs" dxfId="922" priority="806" operator="equal">
      <formula>"HIDE-NO VAR"</formula>
    </cfRule>
  </conditionalFormatting>
  <conditionalFormatting sqref="J61:J63">
    <cfRule type="cellIs" dxfId="921" priority="804" operator="equal">
      <formula>"NO VAR"</formula>
    </cfRule>
  </conditionalFormatting>
  <conditionalFormatting sqref="J61:J63">
    <cfRule type="cellIs" dxfId="920" priority="803" operator="equal">
      <formula>"HIDE-NO VAR"</formula>
    </cfRule>
  </conditionalFormatting>
  <conditionalFormatting sqref="J61:J63">
    <cfRule type="cellIs" dxfId="919" priority="802" operator="equal">
      <formula>"NO VAR"</formula>
    </cfRule>
  </conditionalFormatting>
  <conditionalFormatting sqref="J65">
    <cfRule type="cellIs" dxfId="918" priority="725" operator="equal">
      <formula>"HIDE-NO VAR"</formula>
    </cfRule>
  </conditionalFormatting>
  <conditionalFormatting sqref="J65">
    <cfRule type="cellIs" dxfId="917" priority="724" operator="equal">
      <formula>"NO VAR"</formula>
    </cfRule>
  </conditionalFormatting>
  <conditionalFormatting sqref="J61:J63">
    <cfRule type="cellIs" dxfId="916" priority="799" operator="equal">
      <formula>"NO VAR"</formula>
    </cfRule>
  </conditionalFormatting>
  <conditionalFormatting sqref="K65">
    <cfRule type="cellIs" dxfId="915" priority="719" operator="equal">
      <formula>"HIDE-NO VAR"</formula>
    </cfRule>
  </conditionalFormatting>
  <conditionalFormatting sqref="J51">
    <cfRule type="cellIs" dxfId="914" priority="869" operator="equal">
      <formula>"HIDE-NO VAR"</formula>
    </cfRule>
  </conditionalFormatting>
  <conditionalFormatting sqref="K65">
    <cfRule type="cellIs" dxfId="913" priority="716" operator="equal">
      <formula>"HIDE-NO VAR"</formula>
    </cfRule>
  </conditionalFormatting>
  <conditionalFormatting sqref="J51">
    <cfRule type="cellIs" dxfId="912" priority="867" operator="equal">
      <formula>"NO VAR"</formula>
    </cfRule>
  </conditionalFormatting>
  <conditionalFormatting sqref="J51">
    <cfRule type="cellIs" dxfId="911" priority="866" operator="equal">
      <formula>"HIDE-NO VAR"</formula>
    </cfRule>
  </conditionalFormatting>
  <conditionalFormatting sqref="J51">
    <cfRule type="cellIs" dxfId="910" priority="865" operator="equal">
      <formula>"NO VAR"</formula>
    </cfRule>
  </conditionalFormatting>
  <conditionalFormatting sqref="K61:K63">
    <cfRule type="cellIs" dxfId="909" priority="787" operator="equal">
      <formula>"NO VAR"</formula>
    </cfRule>
  </conditionalFormatting>
  <conditionalFormatting sqref="J51">
    <cfRule type="cellIs" dxfId="908" priority="862" operator="equal">
      <formula>"NO VAR"</formula>
    </cfRule>
  </conditionalFormatting>
  <conditionalFormatting sqref="K61:K63">
    <cfRule type="cellIs" dxfId="907" priority="784" operator="equal">
      <formula>"NO VAR"</formula>
    </cfRule>
  </conditionalFormatting>
  <conditionalFormatting sqref="K65">
    <cfRule type="cellIs" dxfId="906" priority="707" operator="equal">
      <formula>"NO VAR"</formula>
    </cfRule>
  </conditionalFormatting>
  <conditionalFormatting sqref="K61:K63">
    <cfRule type="cellIs" dxfId="905" priority="781" operator="equal">
      <formula>"NO VAR"</formula>
    </cfRule>
  </conditionalFormatting>
  <conditionalFormatting sqref="J52">
    <cfRule type="cellIs" dxfId="904" priority="856" operator="equal">
      <formula>"NO VAR"</formula>
    </cfRule>
  </conditionalFormatting>
  <conditionalFormatting sqref="J52">
    <cfRule type="cellIs" dxfId="903" priority="855" operator="equal">
      <formula>"HIDE-NO VAR"</formula>
    </cfRule>
  </conditionalFormatting>
  <conditionalFormatting sqref="J52">
    <cfRule type="cellIs" dxfId="902" priority="854" operator="equal">
      <formula>"NO VAR"</formula>
    </cfRule>
  </conditionalFormatting>
  <conditionalFormatting sqref="J52">
    <cfRule type="cellIs" dxfId="901" priority="853" operator="equal">
      <formula>"NO VAR"</formula>
    </cfRule>
  </conditionalFormatting>
  <conditionalFormatting sqref="K52">
    <cfRule type="cellIs" dxfId="900" priority="852" operator="equal">
      <formula>"HIDE-NO VAR"</formula>
    </cfRule>
  </conditionalFormatting>
  <conditionalFormatting sqref="K52">
    <cfRule type="cellIs" dxfId="899" priority="851" operator="equal">
      <formula>"NO VAR"</formula>
    </cfRule>
  </conditionalFormatting>
  <conditionalFormatting sqref="K52">
    <cfRule type="cellIs" dxfId="898" priority="850" operator="equal">
      <formula>"NO VAR"</formula>
    </cfRule>
  </conditionalFormatting>
  <conditionalFormatting sqref="K51">
    <cfRule type="cellIs" dxfId="897" priority="849" operator="equal">
      <formula>"HIDE-NO VAR"</formula>
    </cfRule>
  </conditionalFormatting>
  <conditionalFormatting sqref="K51">
    <cfRule type="cellIs" dxfId="896" priority="848" operator="equal">
      <formula>"NO VAR"</formula>
    </cfRule>
  </conditionalFormatting>
  <conditionalFormatting sqref="K51">
    <cfRule type="cellIs" dxfId="895" priority="847" operator="equal">
      <formula>"NO VAR"</formula>
    </cfRule>
  </conditionalFormatting>
  <conditionalFormatting sqref="K51">
    <cfRule type="cellIs" dxfId="894" priority="846" operator="equal">
      <formula>"HIDE-NO VAR"</formula>
    </cfRule>
  </conditionalFormatting>
  <conditionalFormatting sqref="K51">
    <cfRule type="cellIs" dxfId="893" priority="845" operator="equal">
      <formula>"NO VAR"</formula>
    </cfRule>
  </conditionalFormatting>
  <conditionalFormatting sqref="K51">
    <cfRule type="cellIs" dxfId="892" priority="844" operator="equal">
      <formula>"NO VAR"</formula>
    </cfRule>
  </conditionalFormatting>
  <conditionalFormatting sqref="K51">
    <cfRule type="cellIs" dxfId="891" priority="843" operator="equal">
      <formula>"HIDE-NO VAR"</formula>
    </cfRule>
  </conditionalFormatting>
  <conditionalFormatting sqref="K51">
    <cfRule type="cellIs" dxfId="890" priority="842" operator="equal">
      <formula>"NO VAR"</formula>
    </cfRule>
  </conditionalFormatting>
  <conditionalFormatting sqref="K51">
    <cfRule type="cellIs" dxfId="889" priority="841" operator="equal">
      <formula>"NO VAR"</formula>
    </cfRule>
  </conditionalFormatting>
  <conditionalFormatting sqref="K61:K63">
    <cfRule type="cellIs" dxfId="888" priority="764" operator="equal">
      <formula>"NO VAR"</formula>
    </cfRule>
  </conditionalFormatting>
  <conditionalFormatting sqref="K52">
    <cfRule type="cellIs" dxfId="887" priority="839" operator="equal">
      <formula>"HIDE-NO VAR"</formula>
    </cfRule>
  </conditionalFormatting>
  <conditionalFormatting sqref="K52">
    <cfRule type="cellIs" dxfId="886" priority="837" operator="equal">
      <formula>"HIDE-NO VAR"</formula>
    </cfRule>
  </conditionalFormatting>
  <conditionalFormatting sqref="K65">
    <cfRule type="cellIs" dxfId="885" priority="684" operator="equal">
      <formula>"HIDE-NO VAR"</formula>
    </cfRule>
  </conditionalFormatting>
  <conditionalFormatting sqref="K65">
    <cfRule type="cellIs" dxfId="884" priority="683" operator="equal">
      <formula>"NO VAR"</formula>
    </cfRule>
  </conditionalFormatting>
  <conditionalFormatting sqref="K61:K63">
    <cfRule type="cellIs" dxfId="883" priority="757" operator="equal">
      <formula>"NO VAR"</formula>
    </cfRule>
  </conditionalFormatting>
  <conditionalFormatting sqref="J66:J68">
    <cfRule type="cellIs" dxfId="882" priority="679" operator="equal">
      <formula>"NO VAR"</formula>
    </cfRule>
  </conditionalFormatting>
  <conditionalFormatting sqref="J65">
    <cfRule type="cellIs" dxfId="881" priority="750" operator="equal">
      <formula>"HIDE-NO VAR"</formula>
    </cfRule>
  </conditionalFormatting>
  <conditionalFormatting sqref="J65">
    <cfRule type="cellIs" dxfId="880" priority="749" operator="equal">
      <formula>"NO VAR"</formula>
    </cfRule>
  </conditionalFormatting>
  <conditionalFormatting sqref="J65">
    <cfRule type="cellIs" dxfId="879" priority="745" operator="equal">
      <formula>"NO VAR"</formula>
    </cfRule>
  </conditionalFormatting>
  <conditionalFormatting sqref="J66:J68">
    <cfRule type="cellIs" dxfId="878" priority="668" operator="equal">
      <formula>"HIDE-NO VAR"</formula>
    </cfRule>
  </conditionalFormatting>
  <conditionalFormatting sqref="J65">
    <cfRule type="cellIs" dxfId="877" priority="742" operator="equal">
      <formula>"NO VAR"</formula>
    </cfRule>
  </conditionalFormatting>
  <conditionalFormatting sqref="J66:J68">
    <cfRule type="cellIs" dxfId="876" priority="665" operator="equal">
      <formula>"HIDE-NO VAR"</formula>
    </cfRule>
  </conditionalFormatting>
  <conditionalFormatting sqref="J65">
    <cfRule type="cellIs" dxfId="875" priority="739" operator="equal">
      <formula>"NO VAR"</formula>
    </cfRule>
  </conditionalFormatting>
  <conditionalFormatting sqref="J66:J68">
    <cfRule type="cellIs" dxfId="874" priority="662" operator="equal">
      <formula>"HIDE-NO VAR"</formula>
    </cfRule>
  </conditionalFormatting>
  <conditionalFormatting sqref="J65">
    <cfRule type="cellIs" dxfId="873" priority="736" operator="equal">
      <formula>"NO VAR"</formula>
    </cfRule>
  </conditionalFormatting>
  <conditionalFormatting sqref="J66:J68">
    <cfRule type="cellIs" dxfId="872" priority="659" operator="equal">
      <formula>"HIDE-NO VAR"</formula>
    </cfRule>
  </conditionalFormatting>
  <conditionalFormatting sqref="J65">
    <cfRule type="cellIs" dxfId="871" priority="733" operator="equal">
      <formula>"NO VAR"</formula>
    </cfRule>
  </conditionalFormatting>
  <conditionalFormatting sqref="J66:J68">
    <cfRule type="cellIs" dxfId="870" priority="656" operator="equal">
      <formula>"HIDE-NO VAR"</formula>
    </cfRule>
  </conditionalFormatting>
  <conditionalFormatting sqref="J65">
    <cfRule type="cellIs" dxfId="869" priority="730" operator="equal">
      <formula>"NO VAR"</formula>
    </cfRule>
  </conditionalFormatting>
  <conditionalFormatting sqref="J66:J68">
    <cfRule type="cellIs" dxfId="868" priority="653" operator="equal">
      <formula>"HIDE-NO VAR"</formula>
    </cfRule>
  </conditionalFormatting>
  <conditionalFormatting sqref="J65">
    <cfRule type="cellIs" dxfId="867" priority="727" operator="equal">
      <formula>"NO VAR"</formula>
    </cfRule>
  </conditionalFormatting>
  <conditionalFormatting sqref="J66:J68">
    <cfRule type="cellIs" dxfId="866" priority="650" operator="equal">
      <formula>"HIDE-NO VAR"</formula>
    </cfRule>
  </conditionalFormatting>
  <conditionalFormatting sqref="J61:J63">
    <cfRule type="cellIs" dxfId="865" priority="801" operator="equal">
      <formula>"NO VAR"</formula>
    </cfRule>
  </conditionalFormatting>
  <conditionalFormatting sqref="K61:K63">
    <cfRule type="cellIs" dxfId="864" priority="797" operator="equal">
      <formula>"NO VAR"</formula>
    </cfRule>
  </conditionalFormatting>
  <conditionalFormatting sqref="K61:K63">
    <cfRule type="cellIs" dxfId="863" priority="796" operator="equal">
      <formula>"HIDE-NO VAR"</formula>
    </cfRule>
  </conditionalFormatting>
  <conditionalFormatting sqref="K61:K63">
    <cfRule type="cellIs" dxfId="862" priority="795" operator="equal">
      <formula>"ERROR "</formula>
    </cfRule>
  </conditionalFormatting>
  <conditionalFormatting sqref="K61:K63">
    <cfRule type="cellIs" dxfId="861" priority="794" operator="equal">
      <formula>"HIDE-NO VAR"</formula>
    </cfRule>
  </conditionalFormatting>
  <conditionalFormatting sqref="K61:K63">
    <cfRule type="cellIs" dxfId="860" priority="793" operator="equal">
      <formula>"HIDE-NO VAR"</formula>
    </cfRule>
  </conditionalFormatting>
  <conditionalFormatting sqref="K61:K63">
    <cfRule type="cellIs" dxfId="859" priority="792" operator="equal">
      <formula>"NO VAR"</formula>
    </cfRule>
  </conditionalFormatting>
  <conditionalFormatting sqref="K61:K63">
    <cfRule type="cellIs" dxfId="858" priority="791" operator="equal">
      <formula>"HIDE-NO VAR"</formula>
    </cfRule>
  </conditionalFormatting>
  <conditionalFormatting sqref="K61:K63">
    <cfRule type="cellIs" dxfId="857" priority="790" operator="equal">
      <formula>"NO VAR"</formula>
    </cfRule>
  </conditionalFormatting>
  <conditionalFormatting sqref="K61:K63">
    <cfRule type="cellIs" dxfId="856" priority="789" operator="equal">
      <formula>"HIDE-NO VAR"</formula>
    </cfRule>
  </conditionalFormatting>
  <conditionalFormatting sqref="K61:K63">
    <cfRule type="cellIs" dxfId="855" priority="788" operator="equal">
      <formula>"NO VAR"</formula>
    </cfRule>
  </conditionalFormatting>
  <conditionalFormatting sqref="K61:K63">
    <cfRule type="cellIs" dxfId="854" priority="786" operator="equal">
      <formula>"HIDE-NO VAR"</formula>
    </cfRule>
  </conditionalFormatting>
  <conditionalFormatting sqref="K61:K63">
    <cfRule type="cellIs" dxfId="853" priority="785" operator="equal">
      <formula>"NO VAR"</formula>
    </cfRule>
  </conditionalFormatting>
  <conditionalFormatting sqref="K61:K63">
    <cfRule type="cellIs" dxfId="852" priority="783" operator="equal">
      <formula>"HIDE-NO VAR"</formula>
    </cfRule>
  </conditionalFormatting>
  <conditionalFormatting sqref="K61:K63">
    <cfRule type="cellIs" dxfId="851" priority="782" operator="equal">
      <formula>"NO VAR"</formula>
    </cfRule>
  </conditionalFormatting>
  <conditionalFormatting sqref="K61:K63">
    <cfRule type="cellIs" dxfId="850" priority="780" operator="equal">
      <formula>"HIDE-NO VAR"</formula>
    </cfRule>
  </conditionalFormatting>
  <conditionalFormatting sqref="K61:K63">
    <cfRule type="cellIs" dxfId="849" priority="779" operator="equal">
      <formula>"NO VAR"</formula>
    </cfRule>
  </conditionalFormatting>
  <conditionalFormatting sqref="K61:K63">
    <cfRule type="cellIs" dxfId="848" priority="778" operator="equal">
      <formula>"NO VAR"</formula>
    </cfRule>
  </conditionalFormatting>
  <conditionalFormatting sqref="K61:K63">
    <cfRule type="cellIs" dxfId="847" priority="777" operator="equal">
      <formula>"HIDE-NO VAR"</formula>
    </cfRule>
  </conditionalFormatting>
  <conditionalFormatting sqref="K61:K63">
    <cfRule type="cellIs" dxfId="846" priority="776" operator="equal">
      <formula>"NO VAR"</formula>
    </cfRule>
  </conditionalFormatting>
  <conditionalFormatting sqref="K61:K63">
    <cfRule type="cellIs" dxfId="845" priority="775" operator="equal">
      <formula>"NO VAR"</formula>
    </cfRule>
  </conditionalFormatting>
  <conditionalFormatting sqref="K61:K63">
    <cfRule type="cellIs" dxfId="844" priority="774" operator="equal">
      <formula>"HIDE-NO VAR"</formula>
    </cfRule>
  </conditionalFormatting>
  <conditionalFormatting sqref="K61:K63">
    <cfRule type="cellIs" dxfId="843" priority="773" operator="equal">
      <formula>"NO VAR"</formula>
    </cfRule>
  </conditionalFormatting>
  <conditionalFormatting sqref="K61:K63">
    <cfRule type="cellIs" dxfId="842" priority="772" operator="equal">
      <formula>"NO VAR"</formula>
    </cfRule>
  </conditionalFormatting>
  <conditionalFormatting sqref="K61:K63">
    <cfRule type="cellIs" dxfId="841" priority="771" operator="equal">
      <formula>"HIDE-NO VAR"</formula>
    </cfRule>
  </conditionalFormatting>
  <conditionalFormatting sqref="K61:K63">
    <cfRule type="cellIs" dxfId="840" priority="770" operator="equal">
      <formula>"NO VAR"</formula>
    </cfRule>
  </conditionalFormatting>
  <conditionalFormatting sqref="K61:K63">
    <cfRule type="cellIs" dxfId="839" priority="769" operator="equal">
      <formula>"NO VAR"</formula>
    </cfRule>
  </conditionalFormatting>
  <conditionalFormatting sqref="K61:K63">
    <cfRule type="cellIs" dxfId="838" priority="768" operator="equal">
      <formula>"HIDE-NO VAR"</formula>
    </cfRule>
  </conditionalFormatting>
  <conditionalFormatting sqref="K61:K63">
    <cfRule type="cellIs" dxfId="837" priority="767" operator="equal">
      <formula>"NO VAR"</formula>
    </cfRule>
  </conditionalFormatting>
  <conditionalFormatting sqref="K61:K63">
    <cfRule type="cellIs" dxfId="836" priority="766" operator="equal">
      <formula>"NO VAR"</formula>
    </cfRule>
  </conditionalFormatting>
  <conditionalFormatting sqref="K65">
    <cfRule type="cellIs" dxfId="835" priority="688" operator="equal">
      <formula>"NO VAR"</formula>
    </cfRule>
  </conditionalFormatting>
  <conditionalFormatting sqref="K65">
    <cfRule type="cellIs" dxfId="834" priority="687" operator="equal">
      <formula>"HIDE-NO VAR"</formula>
    </cfRule>
  </conditionalFormatting>
  <conditionalFormatting sqref="K66:K68">
    <cfRule type="cellIs" dxfId="833" priority="609" operator="equal">
      <formula>"HIDE-NO VAR"</formula>
    </cfRule>
  </conditionalFormatting>
  <conditionalFormatting sqref="J66:J68">
    <cfRule type="cellIs" dxfId="832" priority="672" operator="equal">
      <formula>"NO VAR"</formula>
    </cfRule>
  </conditionalFormatting>
  <conditionalFormatting sqref="J66:J68">
    <cfRule type="cellIs" dxfId="831" priority="671" operator="equal">
      <formula>"HIDE-NO VAR"</formula>
    </cfRule>
  </conditionalFormatting>
  <conditionalFormatting sqref="J66:J68">
    <cfRule type="cellIs" dxfId="830" priority="670" operator="equal">
      <formula>"NO VAR"</formula>
    </cfRule>
  </conditionalFormatting>
  <conditionalFormatting sqref="J66:J68">
    <cfRule type="cellIs" dxfId="829" priority="669" operator="equal">
      <formula>"NO VAR"</formula>
    </cfRule>
  </conditionalFormatting>
  <conditionalFormatting sqref="J66:J68">
    <cfRule type="cellIs" dxfId="828" priority="667" operator="equal">
      <formula>"NO VAR"</formula>
    </cfRule>
  </conditionalFormatting>
  <conditionalFormatting sqref="J66:J68">
    <cfRule type="cellIs" dxfId="827" priority="666" operator="equal">
      <formula>"NO VAR"</formula>
    </cfRule>
  </conditionalFormatting>
  <conditionalFormatting sqref="J66:J68">
    <cfRule type="cellIs" dxfId="826" priority="664" operator="equal">
      <formula>"NO VAR"</formula>
    </cfRule>
  </conditionalFormatting>
  <conditionalFormatting sqref="J66:J68">
    <cfRule type="cellIs" dxfId="825" priority="663" operator="equal">
      <formula>"NO VAR"</formula>
    </cfRule>
  </conditionalFormatting>
  <conditionalFormatting sqref="J66:J68">
    <cfRule type="cellIs" dxfId="824" priority="661" operator="equal">
      <formula>"NO VAR"</formula>
    </cfRule>
  </conditionalFormatting>
  <conditionalFormatting sqref="J66:J68">
    <cfRule type="cellIs" dxfId="823" priority="660" operator="equal">
      <formula>"NO VAR"</formula>
    </cfRule>
  </conditionalFormatting>
  <conditionalFormatting sqref="J66:J68">
    <cfRule type="cellIs" dxfId="822" priority="658" operator="equal">
      <formula>"NO VAR"</formula>
    </cfRule>
  </conditionalFormatting>
  <conditionalFormatting sqref="J66:J68">
    <cfRule type="cellIs" dxfId="821" priority="657" operator="equal">
      <formula>"NO VAR"</formula>
    </cfRule>
  </conditionalFormatting>
  <conditionalFormatting sqref="J65">
    <cfRule type="cellIs" dxfId="820" priority="732" operator="equal">
      <formula>"NO VAR"</formula>
    </cfRule>
  </conditionalFormatting>
  <conditionalFormatting sqref="J65">
    <cfRule type="cellIs" dxfId="819" priority="731" operator="equal">
      <formula>"HIDE-NO VAR"</formula>
    </cfRule>
  </conditionalFormatting>
  <conditionalFormatting sqref="J65">
    <cfRule type="cellIs" dxfId="818" priority="728" operator="equal">
      <formula>"HIDE-NO VAR"</formula>
    </cfRule>
  </conditionalFormatting>
  <conditionalFormatting sqref="J66:J68">
    <cfRule type="cellIs" dxfId="817" priority="651" operator="equal">
      <formula>"NO VAR"</formula>
    </cfRule>
  </conditionalFormatting>
  <conditionalFormatting sqref="J66:J68">
    <cfRule type="cellIs" dxfId="816" priority="649" operator="equal">
      <formula>"NO VAR"</formula>
    </cfRule>
  </conditionalFormatting>
  <conditionalFormatting sqref="J65">
    <cfRule type="cellIs" dxfId="815" priority="723" operator="equal">
      <formula>"NO VAR"</formula>
    </cfRule>
  </conditionalFormatting>
  <conditionalFormatting sqref="K65">
    <cfRule type="cellIs" dxfId="814" priority="722" operator="equal">
      <formula>"NO VAR"</formula>
    </cfRule>
  </conditionalFormatting>
  <conditionalFormatting sqref="K65">
    <cfRule type="cellIs" dxfId="813" priority="721" operator="equal">
      <formula>"HIDE-NO VAR"</formula>
    </cfRule>
  </conditionalFormatting>
  <conditionalFormatting sqref="K65">
    <cfRule type="cellIs" dxfId="812" priority="718" operator="equal">
      <formula>"HIDE-NO VAR"</formula>
    </cfRule>
  </conditionalFormatting>
  <conditionalFormatting sqref="K65">
    <cfRule type="cellIs" dxfId="811" priority="717" operator="equal">
      <formula>"NO VAR"</formula>
    </cfRule>
  </conditionalFormatting>
  <conditionalFormatting sqref="K66:K68">
    <cfRule type="cellIs" dxfId="810" priority="640" operator="equal">
      <formula>"NO VAR"</formula>
    </cfRule>
  </conditionalFormatting>
  <conditionalFormatting sqref="K66:K68">
    <cfRule type="cellIs" dxfId="809" priority="639" operator="equal">
      <formula>"HIDE-NO VAR"</formula>
    </cfRule>
  </conditionalFormatting>
  <conditionalFormatting sqref="K66:K68">
    <cfRule type="cellIs" dxfId="808" priority="638" operator="equal">
      <formula>"NO VAR"</formula>
    </cfRule>
  </conditionalFormatting>
  <conditionalFormatting sqref="K65">
    <cfRule type="cellIs" dxfId="807" priority="713" operator="equal">
      <formula>"NO VAR"</formula>
    </cfRule>
  </conditionalFormatting>
  <conditionalFormatting sqref="K66:K68">
    <cfRule type="cellIs" dxfId="806" priority="636" operator="equal">
      <formula>"HIDE-NO VAR"</formula>
    </cfRule>
  </conditionalFormatting>
  <conditionalFormatting sqref="K66:K68">
    <cfRule type="cellIs" dxfId="805" priority="635" operator="equal">
      <formula>"NO VAR"</formula>
    </cfRule>
  </conditionalFormatting>
  <conditionalFormatting sqref="K65">
    <cfRule type="cellIs" dxfId="804" priority="710" operator="equal">
      <formula>"NO VAR"</formula>
    </cfRule>
  </conditionalFormatting>
  <conditionalFormatting sqref="K66:K68">
    <cfRule type="cellIs" dxfId="803" priority="633" operator="equal">
      <formula>"HIDE-NO VAR"</formula>
    </cfRule>
  </conditionalFormatting>
  <conditionalFormatting sqref="K66:K68">
    <cfRule type="cellIs" dxfId="802" priority="632" operator="equal">
      <formula>"NO VAR"</formula>
    </cfRule>
  </conditionalFormatting>
  <conditionalFormatting sqref="K66:K68">
    <cfRule type="cellIs" dxfId="801" priority="630" operator="equal">
      <formula>"HIDE-NO VAR"</formula>
    </cfRule>
  </conditionalFormatting>
  <conditionalFormatting sqref="K66:K68">
    <cfRule type="cellIs" dxfId="800" priority="629" operator="equal">
      <formula>"NO VAR"</formula>
    </cfRule>
  </conditionalFormatting>
  <conditionalFormatting sqref="K65">
    <cfRule type="cellIs" dxfId="799" priority="704" operator="equal">
      <formula>"NO VAR"</formula>
    </cfRule>
  </conditionalFormatting>
  <conditionalFormatting sqref="K66:K68">
    <cfRule type="cellIs" dxfId="798" priority="627" operator="equal">
      <formula>"HIDE-NO VAR"</formula>
    </cfRule>
  </conditionalFormatting>
  <conditionalFormatting sqref="K66:K68">
    <cfRule type="cellIs" dxfId="797" priority="626" operator="equal">
      <formula>"NO VAR"</formula>
    </cfRule>
  </conditionalFormatting>
  <conditionalFormatting sqref="K65">
    <cfRule type="cellIs" dxfId="796" priority="701" operator="equal">
      <formula>"NO VAR"</formula>
    </cfRule>
  </conditionalFormatting>
  <conditionalFormatting sqref="K66:K68">
    <cfRule type="cellIs" dxfId="795" priority="624" operator="equal">
      <formula>"HIDE-NO VAR"</formula>
    </cfRule>
  </conditionalFormatting>
  <conditionalFormatting sqref="K66:K68">
    <cfRule type="cellIs" dxfId="794" priority="623" operator="equal">
      <formula>"NO VAR"</formula>
    </cfRule>
  </conditionalFormatting>
  <conditionalFormatting sqref="K65">
    <cfRule type="cellIs" dxfId="793" priority="698" operator="equal">
      <formula>"NO VAR"</formula>
    </cfRule>
  </conditionalFormatting>
  <conditionalFormatting sqref="K66:K68">
    <cfRule type="cellIs" dxfId="792" priority="621" operator="equal">
      <formula>"HIDE-NO VAR"</formula>
    </cfRule>
  </conditionalFormatting>
  <conditionalFormatting sqref="K66:K68">
    <cfRule type="cellIs" dxfId="791" priority="620" operator="equal">
      <formula>"NO VAR"</formula>
    </cfRule>
  </conditionalFormatting>
  <conditionalFormatting sqref="K65">
    <cfRule type="cellIs" dxfId="790" priority="695" operator="equal">
      <formula>"NO VAR"</formula>
    </cfRule>
  </conditionalFormatting>
  <conditionalFormatting sqref="K66:K68">
    <cfRule type="cellIs" dxfId="789" priority="618" operator="equal">
      <formula>"HIDE-NO VAR"</formula>
    </cfRule>
  </conditionalFormatting>
  <conditionalFormatting sqref="K66:K68">
    <cfRule type="cellIs" dxfId="788" priority="617" operator="equal">
      <formula>"NO VAR"</formula>
    </cfRule>
  </conditionalFormatting>
  <conditionalFormatting sqref="K65">
    <cfRule type="cellIs" dxfId="787" priority="692" operator="equal">
      <formula>"NO VAR"</formula>
    </cfRule>
  </conditionalFormatting>
  <conditionalFormatting sqref="K66:K68">
    <cfRule type="cellIs" dxfId="786" priority="607" operator="equal">
      <formula>"NO VAR"</formula>
    </cfRule>
  </conditionalFormatting>
  <conditionalFormatting sqref="J69:J77">
    <cfRule type="cellIs" dxfId="785" priority="603" operator="equal">
      <formula>"NO VAR"</formula>
    </cfRule>
  </conditionalFormatting>
  <conditionalFormatting sqref="J78">
    <cfRule type="cellIs" dxfId="784" priority="526" operator="equal">
      <formula>"NO VAR"</formula>
    </cfRule>
  </conditionalFormatting>
  <conditionalFormatting sqref="J78">
    <cfRule type="cellIs" dxfId="783" priority="525" operator="equal">
      <formula>"HIDE-NO VAR"</formula>
    </cfRule>
  </conditionalFormatting>
  <conditionalFormatting sqref="J78">
    <cfRule type="cellIs" dxfId="782" priority="522" operator="equal">
      <formula>"HIDE-NO VAR"</formula>
    </cfRule>
  </conditionalFormatting>
  <conditionalFormatting sqref="J78">
    <cfRule type="cellIs" dxfId="781" priority="521" operator="equal">
      <formula>"NO VAR"</formula>
    </cfRule>
  </conditionalFormatting>
  <conditionalFormatting sqref="J69:J77">
    <cfRule type="cellIs" dxfId="780" priority="596" operator="equal">
      <formula>"NO VAR"</formula>
    </cfRule>
  </conditionalFormatting>
  <conditionalFormatting sqref="J69:J77">
    <cfRule type="cellIs" dxfId="779" priority="595" operator="equal">
      <formula>"HIDE-NO VAR"</formula>
    </cfRule>
  </conditionalFormatting>
  <conditionalFormatting sqref="J69:J77">
    <cfRule type="cellIs" dxfId="778" priority="594" operator="equal">
      <formula>"NO VAR"</formula>
    </cfRule>
  </conditionalFormatting>
  <conditionalFormatting sqref="J69:J77">
    <cfRule type="cellIs" dxfId="777" priority="592" operator="equal">
      <formula>"HIDE-NO VAR"</formula>
    </cfRule>
  </conditionalFormatting>
  <conditionalFormatting sqref="J69:J77">
    <cfRule type="cellIs" dxfId="776" priority="591" operator="equal">
      <formula>"NO VAR"</formula>
    </cfRule>
  </conditionalFormatting>
  <conditionalFormatting sqref="J69:J77">
    <cfRule type="cellIs" dxfId="775" priority="589" operator="equal">
      <formula>"HIDE-NO VAR"</formula>
    </cfRule>
  </conditionalFormatting>
  <conditionalFormatting sqref="J69:J77">
    <cfRule type="cellIs" dxfId="774" priority="588" operator="equal">
      <formula>"NO VAR"</formula>
    </cfRule>
  </conditionalFormatting>
  <conditionalFormatting sqref="J69:J77">
    <cfRule type="cellIs" dxfId="773" priority="586" operator="equal">
      <formula>"HIDE-NO VAR"</formula>
    </cfRule>
  </conditionalFormatting>
  <conditionalFormatting sqref="J69:J77">
    <cfRule type="cellIs" dxfId="772" priority="585" operator="equal">
      <formula>"NO VAR"</formula>
    </cfRule>
  </conditionalFormatting>
  <conditionalFormatting sqref="J69:J77">
    <cfRule type="cellIs" dxfId="771" priority="583" operator="equal">
      <formula>"HIDE-NO VAR"</formula>
    </cfRule>
  </conditionalFormatting>
  <conditionalFormatting sqref="J69:J77">
    <cfRule type="cellIs" dxfId="770" priority="582" operator="equal">
      <formula>"NO VAR"</formula>
    </cfRule>
  </conditionalFormatting>
  <conditionalFormatting sqref="J78">
    <cfRule type="cellIs" dxfId="769" priority="504" operator="equal">
      <formula>"NO VAR"</formula>
    </cfRule>
  </conditionalFormatting>
  <conditionalFormatting sqref="J78">
    <cfRule type="cellIs" dxfId="768" priority="503" operator="equal">
      <formula>"HIDE-NO VAR"</formula>
    </cfRule>
  </conditionalFormatting>
  <conditionalFormatting sqref="J69:J77">
    <cfRule type="cellIs" dxfId="767" priority="577" operator="equal">
      <formula>"HIDE-NO VAR"</formula>
    </cfRule>
  </conditionalFormatting>
  <conditionalFormatting sqref="J78">
    <cfRule type="cellIs" dxfId="766" priority="500" operator="equal">
      <formula>"HIDE-NO VAR"</formula>
    </cfRule>
  </conditionalFormatting>
  <conditionalFormatting sqref="J69:J77">
    <cfRule type="cellIs" dxfId="765" priority="574" operator="equal">
      <formula>"HIDE-NO VAR"</formula>
    </cfRule>
  </conditionalFormatting>
  <conditionalFormatting sqref="J69:J77">
    <cfRule type="cellIs" dxfId="764" priority="573" operator="equal">
      <formula>"NO VAR"</formula>
    </cfRule>
  </conditionalFormatting>
  <conditionalFormatting sqref="K66:K68">
    <cfRule type="cellIs" dxfId="763" priority="647" operator="equal">
      <formula>"NO VAR"</formula>
    </cfRule>
  </conditionalFormatting>
  <conditionalFormatting sqref="K78">
    <cfRule type="cellIs" dxfId="762" priority="494" operator="equal">
      <formula>"NO VAR"</formula>
    </cfRule>
  </conditionalFormatting>
  <conditionalFormatting sqref="K78">
    <cfRule type="cellIs" dxfId="761" priority="493" operator="equal">
      <formula>"HIDE-NO VAR"</formula>
    </cfRule>
  </conditionalFormatting>
  <conditionalFormatting sqref="K78">
    <cfRule type="cellIs" dxfId="760" priority="490" operator="equal">
      <formula>"HIDE-NO VAR"</formula>
    </cfRule>
  </conditionalFormatting>
  <conditionalFormatting sqref="K78">
    <cfRule type="cellIs" dxfId="759" priority="489" operator="equal">
      <formula>"NO VAR"</formula>
    </cfRule>
  </conditionalFormatting>
  <conditionalFormatting sqref="K69:K77">
    <cfRule type="cellIs" dxfId="758" priority="564" operator="equal">
      <formula>"NO VAR"</formula>
    </cfRule>
  </conditionalFormatting>
  <conditionalFormatting sqref="K69:K77">
    <cfRule type="cellIs" dxfId="757" priority="563" operator="equal">
      <formula>"HIDE-NO VAR"</formula>
    </cfRule>
  </conditionalFormatting>
  <conditionalFormatting sqref="K69:K77">
    <cfRule type="cellIs" dxfId="756" priority="562" operator="equal">
      <formula>"NO VAR"</formula>
    </cfRule>
  </conditionalFormatting>
  <conditionalFormatting sqref="K66:K68">
    <cfRule type="cellIs" dxfId="755" priority="637" operator="equal">
      <formula>"NO VAR"</formula>
    </cfRule>
  </conditionalFormatting>
  <conditionalFormatting sqref="K69:K77">
    <cfRule type="cellIs" dxfId="754" priority="560" operator="equal">
      <formula>"HIDE-NO VAR"</formula>
    </cfRule>
  </conditionalFormatting>
  <conditionalFormatting sqref="K69:K77">
    <cfRule type="cellIs" dxfId="753" priority="559" operator="equal">
      <formula>"NO VAR"</formula>
    </cfRule>
  </conditionalFormatting>
  <conditionalFormatting sqref="K66:K68">
    <cfRule type="cellIs" dxfId="752" priority="634" operator="equal">
      <formula>"NO VAR"</formula>
    </cfRule>
  </conditionalFormatting>
  <conditionalFormatting sqref="K69:K77">
    <cfRule type="cellIs" dxfId="751" priority="557" operator="equal">
      <formula>"HIDE-NO VAR"</formula>
    </cfRule>
  </conditionalFormatting>
  <conditionalFormatting sqref="K69:K77">
    <cfRule type="cellIs" dxfId="750" priority="556" operator="equal">
      <formula>"NO VAR"</formula>
    </cfRule>
  </conditionalFormatting>
  <conditionalFormatting sqref="K66:K68">
    <cfRule type="cellIs" dxfId="749" priority="631" operator="equal">
      <formula>"NO VAR"</formula>
    </cfRule>
  </conditionalFormatting>
  <conditionalFormatting sqref="K69:K77">
    <cfRule type="cellIs" dxfId="748" priority="554" operator="equal">
      <formula>"HIDE-NO VAR"</formula>
    </cfRule>
  </conditionalFormatting>
  <conditionalFormatting sqref="K69:K77">
    <cfRule type="cellIs" dxfId="747" priority="553" operator="equal">
      <formula>"NO VAR"</formula>
    </cfRule>
  </conditionalFormatting>
  <conditionalFormatting sqref="K66:K68">
    <cfRule type="cellIs" dxfId="746" priority="628" operator="equal">
      <formula>"NO VAR"</formula>
    </cfRule>
  </conditionalFormatting>
  <conditionalFormatting sqref="K69:K77">
    <cfRule type="cellIs" dxfId="745" priority="551" operator="equal">
      <formula>"HIDE-NO VAR"</formula>
    </cfRule>
  </conditionalFormatting>
  <conditionalFormatting sqref="K69:K77">
    <cfRule type="cellIs" dxfId="744" priority="550" operator="equal">
      <formula>"NO VAR"</formula>
    </cfRule>
  </conditionalFormatting>
  <conditionalFormatting sqref="K66:K68">
    <cfRule type="cellIs" dxfId="743" priority="625" operator="equal">
      <formula>"NO VAR"</formula>
    </cfRule>
  </conditionalFormatting>
  <conditionalFormatting sqref="K69:K77">
    <cfRule type="cellIs" dxfId="742" priority="548" operator="equal">
      <formula>"HIDE-NO VAR"</formula>
    </cfRule>
  </conditionalFormatting>
  <conditionalFormatting sqref="K69:K77">
    <cfRule type="cellIs" dxfId="741" priority="547" operator="equal">
      <formula>"NO VAR"</formula>
    </cfRule>
  </conditionalFormatting>
  <conditionalFormatting sqref="K66:K68">
    <cfRule type="cellIs" dxfId="740" priority="622" operator="equal">
      <formula>"NO VAR"</formula>
    </cfRule>
  </conditionalFormatting>
  <conditionalFormatting sqref="K69:K77">
    <cfRule type="cellIs" dxfId="739" priority="545" operator="equal">
      <formula>"HIDE-NO VAR"</formula>
    </cfRule>
  </conditionalFormatting>
  <conditionalFormatting sqref="K69:K77">
    <cfRule type="cellIs" dxfId="738" priority="544" operator="equal">
      <formula>"NO VAR"</formula>
    </cfRule>
  </conditionalFormatting>
  <conditionalFormatting sqref="K66:K68">
    <cfRule type="cellIs" dxfId="737" priority="619" operator="equal">
      <formula>"NO VAR"</formula>
    </cfRule>
  </conditionalFormatting>
  <conditionalFormatting sqref="K69:K77">
    <cfRule type="cellIs" dxfId="736" priority="542" operator="equal">
      <formula>"HIDE-NO VAR"</formula>
    </cfRule>
  </conditionalFormatting>
  <conditionalFormatting sqref="K69:K77">
    <cfRule type="cellIs" dxfId="735" priority="541" operator="equal">
      <formula>"NO VAR"</formula>
    </cfRule>
  </conditionalFormatting>
  <conditionalFormatting sqref="K66:K68">
    <cfRule type="cellIs" dxfId="734" priority="616" operator="equal">
      <formula>"NO VAR"</formula>
    </cfRule>
  </conditionalFormatting>
  <conditionalFormatting sqref="K66:K68">
    <cfRule type="cellIs" dxfId="733" priority="611" operator="equal">
      <formula>"NO VAR"</formula>
    </cfRule>
  </conditionalFormatting>
  <conditionalFormatting sqref="K78">
    <cfRule type="cellIs" dxfId="732" priority="456" operator="equal">
      <formula>"HIDE-NO VAR"</formula>
    </cfRule>
  </conditionalFormatting>
  <conditionalFormatting sqref="K78">
    <cfRule type="cellIs" dxfId="731" priority="454" operator="equal">
      <formula>"NO VAR"</formula>
    </cfRule>
  </conditionalFormatting>
  <conditionalFormatting sqref="J80">
    <cfRule type="cellIs" dxfId="730" priority="452" operator="equal">
      <formula>"NO VAR"</formula>
    </cfRule>
  </conditionalFormatting>
  <conditionalFormatting sqref="J80">
    <cfRule type="cellIs" dxfId="729" priority="451" operator="equal">
      <formula>"HIDE-NO VAR"</formula>
    </cfRule>
  </conditionalFormatting>
  <conditionalFormatting sqref="J69:J77">
    <cfRule type="cellIs" dxfId="728" priority="600" operator="equal">
      <formula>"HIDE-NO VAR"</formula>
    </cfRule>
  </conditionalFormatting>
  <conditionalFormatting sqref="J80">
    <cfRule type="cellIs" dxfId="727" priority="447" operator="equal">
      <formula>"NO VAR"</formula>
    </cfRule>
  </conditionalFormatting>
  <conditionalFormatting sqref="J69:J77">
    <cfRule type="cellIs" dxfId="726" priority="598" operator="equal">
      <formula>"NO VAR"</formula>
    </cfRule>
  </conditionalFormatting>
  <conditionalFormatting sqref="J69:J77">
    <cfRule type="cellIs" dxfId="725" priority="597" operator="equal">
      <formula>"HIDE-NO VAR"</formula>
    </cfRule>
  </conditionalFormatting>
  <conditionalFormatting sqref="J78">
    <cfRule type="cellIs" dxfId="724" priority="519" operator="equal">
      <formula>"NO VAR"</formula>
    </cfRule>
  </conditionalFormatting>
  <conditionalFormatting sqref="J78">
    <cfRule type="cellIs" dxfId="723" priority="518" operator="equal">
      <formula>"HIDE-NO VAR"</formula>
    </cfRule>
  </conditionalFormatting>
  <conditionalFormatting sqref="J69:J77">
    <cfRule type="cellIs" dxfId="722" priority="593" operator="equal">
      <formula>"NO VAR"</formula>
    </cfRule>
  </conditionalFormatting>
  <conditionalFormatting sqref="J78">
    <cfRule type="cellIs" dxfId="721" priority="516" operator="equal">
      <formula>"NO VAR"</formula>
    </cfRule>
  </conditionalFormatting>
  <conditionalFormatting sqref="J78">
    <cfRule type="cellIs" dxfId="720" priority="515" operator="equal">
      <formula>"HIDE-NO VAR"</formula>
    </cfRule>
  </conditionalFormatting>
  <conditionalFormatting sqref="J69:J77">
    <cfRule type="cellIs" dxfId="719" priority="590" operator="equal">
      <formula>"NO VAR"</formula>
    </cfRule>
  </conditionalFormatting>
  <conditionalFormatting sqref="J78">
    <cfRule type="cellIs" dxfId="718" priority="513" operator="equal">
      <formula>"NO VAR"</formula>
    </cfRule>
  </conditionalFormatting>
  <conditionalFormatting sqref="J78">
    <cfRule type="cellIs" dxfId="717" priority="512" operator="equal">
      <formula>"HIDE-NO VAR"</formula>
    </cfRule>
  </conditionalFormatting>
  <conditionalFormatting sqref="J69:J77">
    <cfRule type="cellIs" dxfId="716" priority="587" operator="equal">
      <formula>"NO VAR"</formula>
    </cfRule>
  </conditionalFormatting>
  <conditionalFormatting sqref="J78">
    <cfRule type="cellIs" dxfId="715" priority="510" operator="equal">
      <formula>"NO VAR"</formula>
    </cfRule>
  </conditionalFormatting>
  <conditionalFormatting sqref="J78">
    <cfRule type="cellIs" dxfId="714" priority="509" operator="equal">
      <formula>"HIDE-NO VAR"</formula>
    </cfRule>
  </conditionalFormatting>
  <conditionalFormatting sqref="J69:J77">
    <cfRule type="cellIs" dxfId="713" priority="584" operator="equal">
      <formula>"NO VAR"</formula>
    </cfRule>
  </conditionalFormatting>
  <conditionalFormatting sqref="J78">
    <cfRule type="cellIs" dxfId="712" priority="507" operator="equal">
      <formula>"NO VAR"</formula>
    </cfRule>
  </conditionalFormatting>
  <conditionalFormatting sqref="J78">
    <cfRule type="cellIs" dxfId="711" priority="506" operator="equal">
      <formula>"HIDE-NO VAR"</formula>
    </cfRule>
  </conditionalFormatting>
  <conditionalFormatting sqref="J69:J77">
    <cfRule type="cellIs" dxfId="710" priority="581" operator="equal">
      <formula>"NO VAR"</formula>
    </cfRule>
  </conditionalFormatting>
  <conditionalFormatting sqref="J69:J77">
    <cfRule type="cellIs" dxfId="709" priority="579" operator="equal">
      <formula>"NO VAR"</formula>
    </cfRule>
  </conditionalFormatting>
  <conditionalFormatting sqref="J80">
    <cfRule type="cellIs" dxfId="708" priority="426" operator="equal">
      <formula>"HIDE-NO VAR"</formula>
    </cfRule>
  </conditionalFormatting>
  <conditionalFormatting sqref="J80">
    <cfRule type="cellIs" dxfId="707" priority="423" operator="equal">
      <formula>"HIDE-NO VAR"</formula>
    </cfRule>
  </conditionalFormatting>
  <conditionalFormatting sqref="J78">
    <cfRule type="cellIs" dxfId="706" priority="498" operator="equal">
      <formula>"NO VAR"</formula>
    </cfRule>
  </conditionalFormatting>
  <conditionalFormatting sqref="J78">
    <cfRule type="cellIs" dxfId="705" priority="497" operator="equal">
      <formula>"HIDE-NO VAR"</formula>
    </cfRule>
  </conditionalFormatting>
  <conditionalFormatting sqref="J69:J77">
    <cfRule type="cellIs" dxfId="704" priority="572" operator="equal">
      <formula>"NO VAR"</formula>
    </cfRule>
  </conditionalFormatting>
  <conditionalFormatting sqref="K80">
    <cfRule type="cellIs" dxfId="703" priority="419" operator="equal">
      <formula>"HIDE-NO VAR"</formula>
    </cfRule>
  </conditionalFormatting>
  <conditionalFormatting sqref="K69:K77">
    <cfRule type="cellIs" dxfId="702" priority="568" operator="equal">
      <formula>"HIDE-NO VAR"</formula>
    </cfRule>
  </conditionalFormatting>
  <conditionalFormatting sqref="K80">
    <cfRule type="cellIs" dxfId="701" priority="415" operator="equal">
      <formula>"NO VAR"</formula>
    </cfRule>
  </conditionalFormatting>
  <conditionalFormatting sqref="K69:K77">
    <cfRule type="cellIs" dxfId="700" priority="566" operator="equal">
      <formula>"NO VAR"</formula>
    </cfRule>
  </conditionalFormatting>
  <conditionalFormatting sqref="K69:K77">
    <cfRule type="cellIs" dxfId="699" priority="565" operator="equal">
      <formula>"HIDE-NO VAR"</formula>
    </cfRule>
  </conditionalFormatting>
  <conditionalFormatting sqref="K78">
    <cfRule type="cellIs" dxfId="698" priority="487" operator="equal">
      <formula>"NO VAR"</formula>
    </cfRule>
  </conditionalFormatting>
  <conditionalFormatting sqref="K78">
    <cfRule type="cellIs" dxfId="697" priority="486" operator="equal">
      <formula>"HIDE-NO VAR"</formula>
    </cfRule>
  </conditionalFormatting>
  <conditionalFormatting sqref="K69:K77">
    <cfRule type="cellIs" dxfId="696" priority="561" operator="equal">
      <formula>"NO VAR"</formula>
    </cfRule>
  </conditionalFormatting>
  <conditionalFormatting sqref="K78">
    <cfRule type="cellIs" dxfId="695" priority="484" operator="equal">
      <formula>"NO VAR"</formula>
    </cfRule>
  </conditionalFormatting>
  <conditionalFormatting sqref="K78">
    <cfRule type="cellIs" dxfId="694" priority="483" operator="equal">
      <formula>"HIDE-NO VAR"</formula>
    </cfRule>
  </conditionalFormatting>
  <conditionalFormatting sqref="K69:K77">
    <cfRule type="cellIs" dxfId="693" priority="558" operator="equal">
      <formula>"NO VAR"</formula>
    </cfRule>
  </conditionalFormatting>
  <conditionalFormatting sqref="K78">
    <cfRule type="cellIs" dxfId="692" priority="481" operator="equal">
      <formula>"NO VAR"</formula>
    </cfRule>
  </conditionalFormatting>
  <conditionalFormatting sqref="K78">
    <cfRule type="cellIs" dxfId="691" priority="480" operator="equal">
      <formula>"HIDE-NO VAR"</formula>
    </cfRule>
  </conditionalFormatting>
  <conditionalFormatting sqref="K69:K77">
    <cfRule type="cellIs" dxfId="690" priority="555" operator="equal">
      <formula>"NO VAR"</formula>
    </cfRule>
  </conditionalFormatting>
  <conditionalFormatting sqref="K78">
    <cfRule type="cellIs" dxfId="689" priority="478" operator="equal">
      <formula>"NO VAR"</formula>
    </cfRule>
  </conditionalFormatting>
  <conditionalFormatting sqref="K78">
    <cfRule type="cellIs" dxfId="688" priority="477" operator="equal">
      <formula>"HIDE-NO VAR"</formula>
    </cfRule>
  </conditionalFormatting>
  <conditionalFormatting sqref="K69:K77">
    <cfRule type="cellIs" dxfId="687" priority="552" operator="equal">
      <formula>"NO VAR"</formula>
    </cfRule>
  </conditionalFormatting>
  <conditionalFormatting sqref="K78">
    <cfRule type="cellIs" dxfId="686" priority="475" operator="equal">
      <formula>"NO VAR"</formula>
    </cfRule>
  </conditionalFormatting>
  <conditionalFormatting sqref="K78">
    <cfRule type="cellIs" dxfId="685" priority="474" operator="equal">
      <formula>"HIDE-NO VAR"</formula>
    </cfRule>
  </conditionalFormatting>
  <conditionalFormatting sqref="K69:K77">
    <cfRule type="cellIs" dxfId="684" priority="549" operator="equal">
      <formula>"NO VAR"</formula>
    </cfRule>
  </conditionalFormatting>
  <conditionalFormatting sqref="K78">
    <cfRule type="cellIs" dxfId="683" priority="472" operator="equal">
      <formula>"NO VAR"</formula>
    </cfRule>
  </conditionalFormatting>
  <conditionalFormatting sqref="K78">
    <cfRule type="cellIs" dxfId="682" priority="471" operator="equal">
      <formula>"HIDE-NO VAR"</formula>
    </cfRule>
  </conditionalFormatting>
  <conditionalFormatting sqref="K69:K77">
    <cfRule type="cellIs" dxfId="681" priority="546" operator="equal">
      <formula>"NO VAR"</formula>
    </cfRule>
  </conditionalFormatting>
  <conditionalFormatting sqref="K78">
    <cfRule type="cellIs" dxfId="680" priority="469" operator="equal">
      <formula>"NO VAR"</formula>
    </cfRule>
  </conditionalFormatting>
  <conditionalFormatting sqref="K78">
    <cfRule type="cellIs" dxfId="679" priority="468" operator="equal">
      <formula>"HIDE-NO VAR"</formula>
    </cfRule>
  </conditionalFormatting>
  <conditionalFormatting sqref="K69:K77">
    <cfRule type="cellIs" dxfId="678" priority="543" operator="equal">
      <formula>"NO VAR"</formula>
    </cfRule>
  </conditionalFormatting>
  <conditionalFormatting sqref="K78">
    <cfRule type="cellIs" dxfId="677" priority="466" operator="equal">
      <formula>"NO VAR"</formula>
    </cfRule>
  </conditionalFormatting>
  <conditionalFormatting sqref="K78">
    <cfRule type="cellIs" dxfId="676" priority="465" operator="equal">
      <formula>"HIDE-NO VAR"</formula>
    </cfRule>
  </conditionalFormatting>
  <conditionalFormatting sqref="K69:K77">
    <cfRule type="cellIs" dxfId="675" priority="540" operator="equal">
      <formula>"NO VAR"</formula>
    </cfRule>
  </conditionalFormatting>
  <conditionalFormatting sqref="K78">
    <cfRule type="cellIs" dxfId="674" priority="463" operator="equal">
      <formula>"NO VAR"</formula>
    </cfRule>
  </conditionalFormatting>
  <conditionalFormatting sqref="K69:K77">
    <cfRule type="cellIs" dxfId="673" priority="537" operator="equal">
      <formula>"NO VAR"</formula>
    </cfRule>
  </conditionalFormatting>
  <conditionalFormatting sqref="K69:K77">
    <cfRule type="cellIs" dxfId="672" priority="536" operator="equal">
      <formula>"HIDE-NO VAR"</formula>
    </cfRule>
  </conditionalFormatting>
  <conditionalFormatting sqref="K80">
    <cfRule type="cellIs" dxfId="671" priority="382" operator="equal">
      <formula>"HIDE-NO VAR"</formula>
    </cfRule>
  </conditionalFormatting>
  <conditionalFormatting sqref="K69:K77">
    <cfRule type="cellIs" dxfId="670" priority="533" operator="equal">
      <formula>"HIDE-NO VAR"</formula>
    </cfRule>
  </conditionalFormatting>
  <conditionalFormatting sqref="K69:K77">
    <cfRule type="cellIs" dxfId="669" priority="532" operator="equal">
      <formula>"NO VAR"</formula>
    </cfRule>
  </conditionalFormatting>
  <conditionalFormatting sqref="J81 J83">
    <cfRule type="cellIs" dxfId="668" priority="377" operator="equal">
      <formula>"HIDE-NO VAR"</formula>
    </cfRule>
  </conditionalFormatting>
  <conditionalFormatting sqref="J81 J83">
    <cfRule type="cellIs" dxfId="667" priority="374" operator="equal">
      <formula>"HIDE-NO VAR"</formula>
    </cfRule>
  </conditionalFormatting>
  <conditionalFormatting sqref="J81 J83">
    <cfRule type="cellIs" dxfId="666" priority="373" operator="equal">
      <formula>"NO VAR"</formula>
    </cfRule>
  </conditionalFormatting>
  <conditionalFormatting sqref="J78">
    <cfRule type="cellIs" dxfId="665" priority="523" operator="equal">
      <formula>"HIDE-NO VAR"</formula>
    </cfRule>
  </conditionalFormatting>
  <conditionalFormatting sqref="J78">
    <cfRule type="cellIs" dxfId="664" priority="520" operator="equal">
      <formula>"HIDE-NO VAR"</formula>
    </cfRule>
  </conditionalFormatting>
  <conditionalFormatting sqref="J80">
    <cfRule type="cellIs" dxfId="663" priority="443" operator="equal">
      <formula>"NO VAR"</formula>
    </cfRule>
  </conditionalFormatting>
  <conditionalFormatting sqref="J80">
    <cfRule type="cellIs" dxfId="662" priority="442" operator="equal">
      <formula>"NO VAR"</formula>
    </cfRule>
  </conditionalFormatting>
  <conditionalFormatting sqref="J80">
    <cfRule type="cellIs" dxfId="661" priority="441" operator="equal">
      <formula>"HIDE-NO VAR"</formula>
    </cfRule>
  </conditionalFormatting>
  <conditionalFormatting sqref="J80">
    <cfRule type="cellIs" dxfId="660" priority="440" operator="equal">
      <formula>"NO VAR"</formula>
    </cfRule>
  </conditionalFormatting>
  <conditionalFormatting sqref="J80">
    <cfRule type="cellIs" dxfId="659" priority="439" operator="equal">
      <formula>"NO VAR"</formula>
    </cfRule>
  </conditionalFormatting>
  <conditionalFormatting sqref="J80">
    <cfRule type="cellIs" dxfId="658" priority="438" operator="equal">
      <formula>"HIDE-NO VAR"</formula>
    </cfRule>
  </conditionalFormatting>
  <conditionalFormatting sqref="J80">
    <cfRule type="cellIs" dxfId="657" priority="437" operator="equal">
      <formula>"NO VAR"</formula>
    </cfRule>
  </conditionalFormatting>
  <conditionalFormatting sqref="J80">
    <cfRule type="cellIs" dxfId="656" priority="436" operator="equal">
      <formula>"NO VAR"</formula>
    </cfRule>
  </conditionalFormatting>
  <conditionalFormatting sqref="J80">
    <cfRule type="cellIs" dxfId="655" priority="435" operator="equal">
      <formula>"HIDE-NO VAR"</formula>
    </cfRule>
  </conditionalFormatting>
  <conditionalFormatting sqref="J80">
    <cfRule type="cellIs" dxfId="654" priority="434" operator="equal">
      <formula>"NO VAR"</formula>
    </cfRule>
  </conditionalFormatting>
  <conditionalFormatting sqref="J80">
    <cfRule type="cellIs" dxfId="653" priority="433" operator="equal">
      <formula>"NO VAR"</formula>
    </cfRule>
  </conditionalFormatting>
  <conditionalFormatting sqref="J80">
    <cfRule type="cellIs" dxfId="652" priority="432" operator="equal">
      <formula>"HIDE-NO VAR"</formula>
    </cfRule>
  </conditionalFormatting>
  <conditionalFormatting sqref="J80">
    <cfRule type="cellIs" dxfId="651" priority="431" operator="equal">
      <formula>"NO VAR"</formula>
    </cfRule>
  </conditionalFormatting>
  <conditionalFormatting sqref="J80">
    <cfRule type="cellIs" dxfId="650" priority="430" operator="equal">
      <formula>"NO VAR"</formula>
    </cfRule>
  </conditionalFormatting>
  <conditionalFormatting sqref="J78">
    <cfRule type="cellIs" dxfId="649" priority="505" operator="equal">
      <formula>"NO VAR"</formula>
    </cfRule>
  </conditionalFormatting>
  <conditionalFormatting sqref="J81 J83">
    <cfRule type="cellIs" dxfId="648" priority="352" operator="equal">
      <formula>"HIDE-NO VAR"</formula>
    </cfRule>
  </conditionalFormatting>
  <conditionalFormatting sqref="J81 J83">
    <cfRule type="cellIs" dxfId="647" priority="349" operator="equal">
      <formula>"HIDE-NO VAR"</formula>
    </cfRule>
  </conditionalFormatting>
  <conditionalFormatting sqref="J80">
    <cfRule type="cellIs" dxfId="646" priority="424" operator="equal">
      <formula>"NO VAR"</formula>
    </cfRule>
  </conditionalFormatting>
  <conditionalFormatting sqref="J80">
    <cfRule type="cellIs" dxfId="645" priority="422" operator="equal">
      <formula>"NO VAR"</formula>
    </cfRule>
  </conditionalFormatting>
  <conditionalFormatting sqref="J78">
    <cfRule type="cellIs" dxfId="644" priority="496" operator="equal">
      <formula>"NO VAR"</formula>
    </cfRule>
  </conditionalFormatting>
  <conditionalFormatting sqref="J78">
    <cfRule type="cellIs" dxfId="643" priority="495" operator="equal">
      <formula>"NO VAR"</formula>
    </cfRule>
  </conditionalFormatting>
  <conditionalFormatting sqref="K81 K83">
    <cfRule type="cellIs" dxfId="642" priority="342" operator="equal">
      <formula>"HIDE-NO VAR"</formula>
    </cfRule>
  </conditionalFormatting>
  <conditionalFormatting sqref="K81 K83">
    <cfRule type="cellIs" dxfId="641" priority="341" operator="equal">
      <formula>"NO VAR"</formula>
    </cfRule>
  </conditionalFormatting>
  <conditionalFormatting sqref="K78">
    <cfRule type="cellIs" dxfId="640" priority="491" operator="equal">
      <formula>"HIDE-NO VAR"</formula>
    </cfRule>
  </conditionalFormatting>
  <conditionalFormatting sqref="K78">
    <cfRule type="cellIs" dxfId="639" priority="488" operator="equal">
      <formula>"HIDE-NO VAR"</formula>
    </cfRule>
  </conditionalFormatting>
  <conditionalFormatting sqref="K80">
    <cfRule type="cellIs" dxfId="638" priority="411" operator="equal">
      <formula>"NO VAR"</formula>
    </cfRule>
  </conditionalFormatting>
  <conditionalFormatting sqref="K80">
    <cfRule type="cellIs" dxfId="637" priority="410" operator="equal">
      <formula>"NO VAR"</formula>
    </cfRule>
  </conditionalFormatting>
  <conditionalFormatting sqref="K80">
    <cfRule type="cellIs" dxfId="636" priority="409" operator="equal">
      <formula>"HIDE-NO VAR"</formula>
    </cfRule>
  </conditionalFormatting>
  <conditionalFormatting sqref="K80">
    <cfRule type="cellIs" dxfId="635" priority="408" operator="equal">
      <formula>"NO VAR"</formula>
    </cfRule>
  </conditionalFormatting>
  <conditionalFormatting sqref="K80">
    <cfRule type="cellIs" dxfId="634" priority="407" operator="equal">
      <formula>"NO VAR"</formula>
    </cfRule>
  </conditionalFormatting>
  <conditionalFormatting sqref="K80">
    <cfRule type="cellIs" dxfId="633" priority="406" operator="equal">
      <formula>"HIDE-NO VAR"</formula>
    </cfRule>
  </conditionalFormatting>
  <conditionalFormatting sqref="K80">
    <cfRule type="cellIs" dxfId="632" priority="405" operator="equal">
      <formula>"NO VAR"</formula>
    </cfRule>
  </conditionalFormatting>
  <conditionalFormatting sqref="K80">
    <cfRule type="cellIs" dxfId="631" priority="404" operator="equal">
      <formula>"NO VAR"</formula>
    </cfRule>
  </conditionalFormatting>
  <conditionalFormatting sqref="K80">
    <cfRule type="cellIs" dxfId="630" priority="403" operator="equal">
      <formula>"HIDE-NO VAR"</formula>
    </cfRule>
  </conditionalFormatting>
  <conditionalFormatting sqref="K80">
    <cfRule type="cellIs" dxfId="629" priority="402" operator="equal">
      <formula>"NO VAR"</formula>
    </cfRule>
  </conditionalFormatting>
  <conditionalFormatting sqref="K80">
    <cfRule type="cellIs" dxfId="628" priority="401" operator="equal">
      <formula>"NO VAR"</formula>
    </cfRule>
  </conditionalFormatting>
  <conditionalFormatting sqref="K80">
    <cfRule type="cellIs" dxfId="627" priority="400" operator="equal">
      <formula>"HIDE-NO VAR"</formula>
    </cfRule>
  </conditionalFormatting>
  <conditionalFormatting sqref="K80">
    <cfRule type="cellIs" dxfId="626" priority="399" operator="equal">
      <formula>"NO VAR"</formula>
    </cfRule>
  </conditionalFormatting>
  <conditionalFormatting sqref="K80">
    <cfRule type="cellIs" dxfId="625" priority="398" operator="equal">
      <formula>"NO VAR"</formula>
    </cfRule>
  </conditionalFormatting>
  <conditionalFormatting sqref="K80">
    <cfRule type="cellIs" dxfId="624" priority="397" operator="equal">
      <formula>"HIDE-NO VAR"</formula>
    </cfRule>
  </conditionalFormatting>
  <conditionalFormatting sqref="K80">
    <cfRule type="cellIs" dxfId="623" priority="396" operator="equal">
      <formula>"NO VAR"</formula>
    </cfRule>
  </conditionalFormatting>
  <conditionalFormatting sqref="K80">
    <cfRule type="cellIs" dxfId="622" priority="395" operator="equal">
      <formula>"NO VAR"</formula>
    </cfRule>
  </conditionalFormatting>
  <conditionalFormatting sqref="K80">
    <cfRule type="cellIs" dxfId="621" priority="394" operator="equal">
      <formula>"HIDE-NO VAR"</formula>
    </cfRule>
  </conditionalFormatting>
  <conditionalFormatting sqref="K80">
    <cfRule type="cellIs" dxfId="620" priority="393" operator="equal">
      <formula>"NO VAR"</formula>
    </cfRule>
  </conditionalFormatting>
  <conditionalFormatting sqref="K80">
    <cfRule type="cellIs" dxfId="619" priority="392" operator="equal">
      <formula>"NO VAR"</formula>
    </cfRule>
  </conditionalFormatting>
  <conditionalFormatting sqref="K80">
    <cfRule type="cellIs" dxfId="618" priority="391" operator="equal">
      <formula>"HIDE-NO VAR"</formula>
    </cfRule>
  </conditionalFormatting>
  <conditionalFormatting sqref="K80">
    <cfRule type="cellIs" dxfId="617" priority="390" operator="equal">
      <formula>"NO VAR"</formula>
    </cfRule>
  </conditionalFormatting>
  <conditionalFormatting sqref="K80">
    <cfRule type="cellIs" dxfId="616" priority="389" operator="equal">
      <formula>"NO VAR"</formula>
    </cfRule>
  </conditionalFormatting>
  <conditionalFormatting sqref="K80">
    <cfRule type="cellIs" dxfId="615" priority="387" operator="equal">
      <formula>"NO VAR"</formula>
    </cfRule>
  </conditionalFormatting>
  <conditionalFormatting sqref="K78">
    <cfRule type="cellIs" dxfId="614" priority="462" operator="equal">
      <formula>"HIDE-NO VAR"</formula>
    </cfRule>
  </conditionalFormatting>
  <conditionalFormatting sqref="K81 K83">
    <cfRule type="cellIs" dxfId="613" priority="308" operator="equal">
      <formula>"HIDE-NO VAR"</formula>
    </cfRule>
  </conditionalFormatting>
  <conditionalFormatting sqref="K78">
    <cfRule type="cellIs" dxfId="612" priority="459" operator="equal">
      <formula>"HIDE-NO VAR"</formula>
    </cfRule>
  </conditionalFormatting>
  <conditionalFormatting sqref="K78">
    <cfRule type="cellIs" dxfId="611" priority="458" operator="equal">
      <formula>"NO VAR"</formula>
    </cfRule>
  </conditionalFormatting>
  <conditionalFormatting sqref="K80">
    <cfRule type="cellIs" dxfId="610" priority="380" operator="equal">
      <formula>"NO VAR"</formula>
    </cfRule>
  </conditionalFormatting>
  <conditionalFormatting sqref="J82">
    <cfRule type="cellIs" dxfId="609" priority="303" operator="equal">
      <formula>"HIDE-NO VAR"</formula>
    </cfRule>
  </conditionalFormatting>
  <conditionalFormatting sqref="J81 J83">
    <cfRule type="cellIs" dxfId="608" priority="378" operator="equal">
      <formula>"NO VAR"</formula>
    </cfRule>
  </conditionalFormatting>
  <conditionalFormatting sqref="J82">
    <cfRule type="cellIs" dxfId="607" priority="300" operator="equal">
      <formula>"HIDE-NO VAR"</formula>
    </cfRule>
  </conditionalFormatting>
  <conditionalFormatting sqref="J82">
    <cfRule type="cellIs" dxfId="606" priority="299" operator="equal">
      <formula>"NO VAR"</formula>
    </cfRule>
  </conditionalFormatting>
  <conditionalFormatting sqref="J80">
    <cfRule type="cellIs" dxfId="605" priority="449" operator="equal">
      <formula>"HIDE-NO VAR"</formula>
    </cfRule>
  </conditionalFormatting>
  <conditionalFormatting sqref="J80">
    <cfRule type="cellIs" dxfId="604" priority="446" operator="equal">
      <formula>"HIDE-NO VAR"</formula>
    </cfRule>
  </conditionalFormatting>
  <conditionalFormatting sqref="J80">
    <cfRule type="cellIs" dxfId="603" priority="445" operator="equal">
      <formula>"NO VAR"</formula>
    </cfRule>
  </conditionalFormatting>
  <conditionalFormatting sqref="J81 J83">
    <cfRule type="cellIs" dxfId="602" priority="368" operator="equal">
      <formula>"NO VAR"</formula>
    </cfRule>
  </conditionalFormatting>
  <conditionalFormatting sqref="J81 J83">
    <cfRule type="cellIs" dxfId="601" priority="367" operator="equal">
      <formula>"HIDE-NO VAR"</formula>
    </cfRule>
  </conditionalFormatting>
  <conditionalFormatting sqref="J81 J83">
    <cfRule type="cellIs" dxfId="600" priority="366" operator="equal">
      <formula>"NO VAR"</formula>
    </cfRule>
  </conditionalFormatting>
  <conditionalFormatting sqref="J81 J83">
    <cfRule type="cellIs" dxfId="599" priority="365" operator="equal">
      <formula>"NO VAR"</formula>
    </cfRule>
  </conditionalFormatting>
  <conditionalFormatting sqref="J81 J83">
    <cfRule type="cellIs" dxfId="598" priority="364" operator="equal">
      <formula>"HIDE-NO VAR"</formula>
    </cfRule>
  </conditionalFormatting>
  <conditionalFormatting sqref="J81 J83">
    <cfRule type="cellIs" dxfId="597" priority="363" operator="equal">
      <formula>"NO VAR"</formula>
    </cfRule>
  </conditionalFormatting>
  <conditionalFormatting sqref="J81 J83">
    <cfRule type="cellIs" dxfId="596" priority="362" operator="equal">
      <formula>"NO VAR"</formula>
    </cfRule>
  </conditionalFormatting>
  <conditionalFormatting sqref="J81 J83">
    <cfRule type="cellIs" dxfId="595" priority="361" operator="equal">
      <formula>"HIDE-NO VAR"</formula>
    </cfRule>
  </conditionalFormatting>
  <conditionalFormatting sqref="J81 J83">
    <cfRule type="cellIs" dxfId="594" priority="360" operator="equal">
      <formula>"NO VAR"</formula>
    </cfRule>
  </conditionalFormatting>
  <conditionalFormatting sqref="J81 J83">
    <cfRule type="cellIs" dxfId="593" priority="359" operator="equal">
      <formula>"NO VAR"</formula>
    </cfRule>
  </conditionalFormatting>
  <conditionalFormatting sqref="J81 J83">
    <cfRule type="cellIs" dxfId="592" priority="358" operator="equal">
      <formula>"HIDE-NO VAR"</formula>
    </cfRule>
  </conditionalFormatting>
  <conditionalFormatting sqref="J81 J83">
    <cfRule type="cellIs" dxfId="591" priority="357" operator="equal">
      <formula>"NO VAR"</formula>
    </cfRule>
  </conditionalFormatting>
  <conditionalFormatting sqref="J81 J83">
    <cfRule type="cellIs" dxfId="590" priority="356" operator="equal">
      <formula>"NO VAR"</formula>
    </cfRule>
  </conditionalFormatting>
  <conditionalFormatting sqref="J82">
    <cfRule type="cellIs" dxfId="589" priority="278" operator="equal">
      <formula>"HIDE-NO VAR"</formula>
    </cfRule>
  </conditionalFormatting>
  <conditionalFormatting sqref="J82">
    <cfRule type="cellIs" dxfId="588" priority="275" operator="equal">
      <formula>"HIDE-NO VAR"</formula>
    </cfRule>
  </conditionalFormatting>
  <conditionalFormatting sqref="J81 J83">
    <cfRule type="cellIs" dxfId="587" priority="350" operator="equal">
      <formula>"NO VAR"</formula>
    </cfRule>
  </conditionalFormatting>
  <conditionalFormatting sqref="J81 J83">
    <cfRule type="cellIs" dxfId="586" priority="348" operator="equal">
      <formula>"NO VAR"</formula>
    </cfRule>
  </conditionalFormatting>
  <conditionalFormatting sqref="J80">
    <cfRule type="cellIs" dxfId="585" priority="421" operator="equal">
      <formula>"NO VAR"</formula>
    </cfRule>
  </conditionalFormatting>
  <conditionalFormatting sqref="K82">
    <cfRule type="cellIs" dxfId="584" priority="268" operator="equal">
      <formula>"HIDE-NO VAR"</formula>
    </cfRule>
  </conditionalFormatting>
  <conditionalFormatting sqref="K82">
    <cfRule type="cellIs" dxfId="583" priority="267" operator="equal">
      <formula>"NO VAR"</formula>
    </cfRule>
  </conditionalFormatting>
  <conditionalFormatting sqref="K80">
    <cfRule type="cellIs" dxfId="582" priority="417" operator="equal">
      <formula>"HIDE-NO VAR"</formula>
    </cfRule>
  </conditionalFormatting>
  <conditionalFormatting sqref="K80">
    <cfRule type="cellIs" dxfId="581" priority="414" operator="equal">
      <formula>"HIDE-NO VAR"</formula>
    </cfRule>
  </conditionalFormatting>
  <conditionalFormatting sqref="K80">
    <cfRule type="cellIs" dxfId="580" priority="413" operator="equal">
      <formula>"NO VAR"</formula>
    </cfRule>
  </conditionalFormatting>
  <conditionalFormatting sqref="K81 K83">
    <cfRule type="cellIs" dxfId="579" priority="336" operator="equal">
      <formula>"NO VAR"</formula>
    </cfRule>
  </conditionalFormatting>
  <conditionalFormatting sqref="K81 K83">
    <cfRule type="cellIs" dxfId="578" priority="335" operator="equal">
      <formula>"HIDE-NO VAR"</formula>
    </cfRule>
  </conditionalFormatting>
  <conditionalFormatting sqref="K81 K83">
    <cfRule type="cellIs" dxfId="577" priority="334" operator="equal">
      <formula>"NO VAR"</formula>
    </cfRule>
  </conditionalFormatting>
  <conditionalFormatting sqref="K81 K83">
    <cfRule type="cellIs" dxfId="576" priority="333" operator="equal">
      <formula>"NO VAR"</formula>
    </cfRule>
  </conditionalFormatting>
  <conditionalFormatting sqref="K81 K83">
    <cfRule type="cellIs" dxfId="575" priority="332" operator="equal">
      <formula>"HIDE-NO VAR"</formula>
    </cfRule>
  </conditionalFormatting>
  <conditionalFormatting sqref="K81 K83">
    <cfRule type="cellIs" dxfId="574" priority="331" operator="equal">
      <formula>"NO VAR"</formula>
    </cfRule>
  </conditionalFormatting>
  <conditionalFormatting sqref="K81 K83">
    <cfRule type="cellIs" dxfId="573" priority="330" operator="equal">
      <formula>"NO VAR"</formula>
    </cfRule>
  </conditionalFormatting>
  <conditionalFormatting sqref="K81 K83">
    <cfRule type="cellIs" dxfId="572" priority="329" operator="equal">
      <formula>"HIDE-NO VAR"</formula>
    </cfRule>
  </conditionalFormatting>
  <conditionalFormatting sqref="K81 K83">
    <cfRule type="cellIs" dxfId="571" priority="328" operator="equal">
      <formula>"NO VAR"</formula>
    </cfRule>
  </conditionalFormatting>
  <conditionalFormatting sqref="K81 K83">
    <cfRule type="cellIs" dxfId="570" priority="327" operator="equal">
      <formula>"NO VAR"</formula>
    </cfRule>
  </conditionalFormatting>
  <conditionalFormatting sqref="K81 K83">
    <cfRule type="cellIs" dxfId="569" priority="326" operator="equal">
      <formula>"HIDE-NO VAR"</formula>
    </cfRule>
  </conditionalFormatting>
  <conditionalFormatting sqref="K81 K83">
    <cfRule type="cellIs" dxfId="568" priority="325" operator="equal">
      <formula>"NO VAR"</formula>
    </cfRule>
  </conditionalFormatting>
  <conditionalFormatting sqref="K81 K83">
    <cfRule type="cellIs" dxfId="567" priority="324" operator="equal">
      <formula>"NO VAR"</formula>
    </cfRule>
  </conditionalFormatting>
  <conditionalFormatting sqref="K81 K83">
    <cfRule type="cellIs" dxfId="566" priority="323" operator="equal">
      <formula>"HIDE-NO VAR"</formula>
    </cfRule>
  </conditionalFormatting>
  <conditionalFormatting sqref="K81 K83">
    <cfRule type="cellIs" dxfId="565" priority="322" operator="equal">
      <formula>"NO VAR"</formula>
    </cfRule>
  </conditionalFormatting>
  <conditionalFormatting sqref="K81 K83">
    <cfRule type="cellIs" dxfId="564" priority="321" operator="equal">
      <formula>"NO VAR"</formula>
    </cfRule>
  </conditionalFormatting>
  <conditionalFormatting sqref="K81 K83">
    <cfRule type="cellIs" dxfId="563" priority="320" operator="equal">
      <formula>"HIDE-NO VAR"</formula>
    </cfRule>
  </conditionalFormatting>
  <conditionalFormatting sqref="K81 K83">
    <cfRule type="cellIs" dxfId="562" priority="319" operator="equal">
      <formula>"NO VAR"</formula>
    </cfRule>
  </conditionalFormatting>
  <conditionalFormatting sqref="K81 K83">
    <cfRule type="cellIs" dxfId="561" priority="318" operator="equal">
      <formula>"NO VAR"</formula>
    </cfRule>
  </conditionalFormatting>
  <conditionalFormatting sqref="K81 K83">
    <cfRule type="cellIs" dxfId="560" priority="317" operator="equal">
      <formula>"HIDE-NO VAR"</formula>
    </cfRule>
  </conditionalFormatting>
  <conditionalFormatting sqref="K81 K83">
    <cfRule type="cellIs" dxfId="559" priority="316" operator="equal">
      <formula>"NO VAR"</formula>
    </cfRule>
  </conditionalFormatting>
  <conditionalFormatting sqref="K81 K83">
    <cfRule type="cellIs" dxfId="558" priority="315" operator="equal">
      <formula>"NO VAR"</formula>
    </cfRule>
  </conditionalFormatting>
  <conditionalFormatting sqref="K81 K83">
    <cfRule type="cellIs" dxfId="557" priority="313" operator="equal">
      <formula>"NO VAR"</formula>
    </cfRule>
  </conditionalFormatting>
  <conditionalFormatting sqref="K80">
    <cfRule type="cellIs" dxfId="556" priority="388" operator="equal">
      <formula>"HIDE-NO VAR"</formula>
    </cfRule>
  </conditionalFormatting>
  <conditionalFormatting sqref="K82">
    <cfRule type="cellIs" dxfId="555" priority="234" operator="equal">
      <formula>"HIDE-NO VAR"</formula>
    </cfRule>
  </conditionalFormatting>
  <conditionalFormatting sqref="K80">
    <cfRule type="cellIs" dxfId="554" priority="385" operator="equal">
      <formula>"HIDE-NO VAR"</formula>
    </cfRule>
  </conditionalFormatting>
  <conditionalFormatting sqref="K80">
    <cfRule type="cellIs" dxfId="553" priority="384" operator="equal">
      <formula>"NO VAR"</formula>
    </cfRule>
  </conditionalFormatting>
  <conditionalFormatting sqref="K81 K83">
    <cfRule type="cellIs" dxfId="552" priority="306" operator="equal">
      <formula>"NO VAR"</formula>
    </cfRule>
  </conditionalFormatting>
  <conditionalFormatting sqref="J82">
    <cfRule type="cellIs" dxfId="551" priority="304" operator="equal">
      <formula>"NO VAR"</formula>
    </cfRule>
  </conditionalFormatting>
  <conditionalFormatting sqref="J79">
    <cfRule type="cellIs" dxfId="550" priority="227" operator="equal">
      <formula>"NO VAR"</formula>
    </cfRule>
  </conditionalFormatting>
  <conditionalFormatting sqref="J79">
    <cfRule type="cellIs" dxfId="549" priority="226" operator="equal">
      <formula>"HIDE-NO VAR"</formula>
    </cfRule>
  </conditionalFormatting>
  <conditionalFormatting sqref="J81 J83">
    <cfRule type="cellIs" dxfId="548" priority="375" operator="equal">
      <formula>"HIDE-NO VAR"</formula>
    </cfRule>
  </conditionalFormatting>
  <conditionalFormatting sqref="J79">
    <cfRule type="cellIs" dxfId="547" priority="222" operator="equal">
      <formula>"NO VAR"</formula>
    </cfRule>
  </conditionalFormatting>
  <conditionalFormatting sqref="J81 J83">
    <cfRule type="cellIs" dxfId="546" priority="372" operator="equal">
      <formula>"HIDE-NO VAR"</formula>
    </cfRule>
  </conditionalFormatting>
  <conditionalFormatting sqref="J81 J83">
    <cfRule type="cellIs" dxfId="545" priority="371" operator="equal">
      <formula>"NO VAR"</formula>
    </cfRule>
  </conditionalFormatting>
  <conditionalFormatting sqref="J82">
    <cfRule type="cellIs" dxfId="544" priority="294" operator="equal">
      <formula>"NO VAR"</formula>
    </cfRule>
  </conditionalFormatting>
  <conditionalFormatting sqref="J82">
    <cfRule type="cellIs" dxfId="543" priority="293" operator="equal">
      <formula>"HIDE-NO VAR"</formula>
    </cfRule>
  </conditionalFormatting>
  <conditionalFormatting sqref="J82">
    <cfRule type="cellIs" dxfId="542" priority="292" operator="equal">
      <formula>"NO VAR"</formula>
    </cfRule>
  </conditionalFormatting>
  <conditionalFormatting sqref="J82">
    <cfRule type="cellIs" dxfId="541" priority="291" operator="equal">
      <formula>"NO VAR"</formula>
    </cfRule>
  </conditionalFormatting>
  <conditionalFormatting sqref="J82">
    <cfRule type="cellIs" dxfId="540" priority="290" operator="equal">
      <formula>"HIDE-NO VAR"</formula>
    </cfRule>
  </conditionalFormatting>
  <conditionalFormatting sqref="J82">
    <cfRule type="cellIs" dxfId="539" priority="289" operator="equal">
      <formula>"NO VAR"</formula>
    </cfRule>
  </conditionalFormatting>
  <conditionalFormatting sqref="J82">
    <cfRule type="cellIs" dxfId="538" priority="288" operator="equal">
      <formula>"NO VAR"</formula>
    </cfRule>
  </conditionalFormatting>
  <conditionalFormatting sqref="J82">
    <cfRule type="cellIs" dxfId="537" priority="287" operator="equal">
      <formula>"HIDE-NO VAR"</formula>
    </cfRule>
  </conditionalFormatting>
  <conditionalFormatting sqref="J82">
    <cfRule type="cellIs" dxfId="536" priority="286" operator="equal">
      <formula>"NO VAR"</formula>
    </cfRule>
  </conditionalFormatting>
  <conditionalFormatting sqref="J82">
    <cfRule type="cellIs" dxfId="535" priority="285" operator="equal">
      <formula>"NO VAR"</formula>
    </cfRule>
  </conditionalFormatting>
  <conditionalFormatting sqref="J82">
    <cfRule type="cellIs" dxfId="534" priority="284" operator="equal">
      <formula>"HIDE-NO VAR"</formula>
    </cfRule>
  </conditionalFormatting>
  <conditionalFormatting sqref="J82">
    <cfRule type="cellIs" dxfId="533" priority="283" operator="equal">
      <formula>"NO VAR"</formula>
    </cfRule>
  </conditionalFormatting>
  <conditionalFormatting sqref="J82">
    <cfRule type="cellIs" dxfId="532" priority="282" operator="equal">
      <formula>"NO VAR"</formula>
    </cfRule>
  </conditionalFormatting>
  <conditionalFormatting sqref="J79">
    <cfRule type="cellIs" dxfId="531" priority="204" operator="equal">
      <formula>"HIDE-NO VAR"</formula>
    </cfRule>
  </conditionalFormatting>
  <conditionalFormatting sqref="J79">
    <cfRule type="cellIs" dxfId="530" priority="201" operator="equal">
      <formula>"HIDE-NO VAR"</formula>
    </cfRule>
  </conditionalFormatting>
  <conditionalFormatting sqref="J82">
    <cfRule type="cellIs" dxfId="529" priority="276" operator="equal">
      <formula>"NO VAR"</formula>
    </cfRule>
  </conditionalFormatting>
  <conditionalFormatting sqref="J82">
    <cfRule type="cellIs" dxfId="528" priority="274" operator="equal">
      <formula>"NO VAR"</formula>
    </cfRule>
  </conditionalFormatting>
  <conditionalFormatting sqref="J81 J83">
    <cfRule type="cellIs" dxfId="527" priority="347" operator="equal">
      <formula>"NO VAR"</formula>
    </cfRule>
  </conditionalFormatting>
  <conditionalFormatting sqref="K79">
    <cfRule type="cellIs" dxfId="526" priority="194" operator="equal">
      <formula>"HIDE-NO VAR"</formula>
    </cfRule>
  </conditionalFormatting>
  <conditionalFormatting sqref="K81 K83">
    <cfRule type="cellIs" dxfId="525" priority="343" operator="equal">
      <formula>"HIDE-NO VAR"</formula>
    </cfRule>
  </conditionalFormatting>
  <conditionalFormatting sqref="K79">
    <cfRule type="cellIs" dxfId="524" priority="190" operator="equal">
      <formula>"NO VAR"</formula>
    </cfRule>
  </conditionalFormatting>
  <conditionalFormatting sqref="K81 K83">
    <cfRule type="cellIs" dxfId="523" priority="340" operator="equal">
      <formula>"HIDE-NO VAR"</formula>
    </cfRule>
  </conditionalFormatting>
  <conditionalFormatting sqref="K81 K83">
    <cfRule type="cellIs" dxfId="522" priority="339" operator="equal">
      <formula>"NO VAR"</formula>
    </cfRule>
  </conditionalFormatting>
  <conditionalFormatting sqref="K82">
    <cfRule type="cellIs" dxfId="521" priority="262" operator="equal">
      <formula>"NO VAR"</formula>
    </cfRule>
  </conditionalFormatting>
  <conditionalFormatting sqref="K82">
    <cfRule type="cellIs" dxfId="520" priority="261" operator="equal">
      <formula>"HIDE-NO VAR"</formula>
    </cfRule>
  </conditionalFormatting>
  <conditionalFormatting sqref="K82">
    <cfRule type="cellIs" dxfId="519" priority="260" operator="equal">
      <formula>"NO VAR"</formula>
    </cfRule>
  </conditionalFormatting>
  <conditionalFormatting sqref="K82">
    <cfRule type="cellIs" dxfId="518" priority="259" operator="equal">
      <formula>"NO VAR"</formula>
    </cfRule>
  </conditionalFormatting>
  <conditionalFormatting sqref="K82">
    <cfRule type="cellIs" dxfId="517" priority="258" operator="equal">
      <formula>"HIDE-NO VAR"</formula>
    </cfRule>
  </conditionalFormatting>
  <conditionalFormatting sqref="K82">
    <cfRule type="cellIs" dxfId="516" priority="257" operator="equal">
      <formula>"NO VAR"</formula>
    </cfRule>
  </conditionalFormatting>
  <conditionalFormatting sqref="K82">
    <cfRule type="cellIs" dxfId="515" priority="256" operator="equal">
      <formula>"NO VAR"</formula>
    </cfRule>
  </conditionalFormatting>
  <conditionalFormatting sqref="K82">
    <cfRule type="cellIs" dxfId="514" priority="255" operator="equal">
      <formula>"HIDE-NO VAR"</formula>
    </cfRule>
  </conditionalFormatting>
  <conditionalFormatting sqref="K82">
    <cfRule type="cellIs" dxfId="513" priority="254" operator="equal">
      <formula>"NO VAR"</formula>
    </cfRule>
  </conditionalFormatting>
  <conditionalFormatting sqref="K82">
    <cfRule type="cellIs" dxfId="512" priority="253" operator="equal">
      <formula>"NO VAR"</formula>
    </cfRule>
  </conditionalFormatting>
  <conditionalFormatting sqref="K82">
    <cfRule type="cellIs" dxfId="511" priority="252" operator="equal">
      <formula>"HIDE-NO VAR"</formula>
    </cfRule>
  </conditionalFormatting>
  <conditionalFormatting sqref="K82">
    <cfRule type="cellIs" dxfId="510" priority="251" operator="equal">
      <formula>"NO VAR"</formula>
    </cfRule>
  </conditionalFormatting>
  <conditionalFormatting sqref="K82">
    <cfRule type="cellIs" dxfId="509" priority="250" operator="equal">
      <formula>"NO VAR"</formula>
    </cfRule>
  </conditionalFormatting>
  <conditionalFormatting sqref="K82">
    <cfRule type="cellIs" dxfId="508" priority="249" operator="equal">
      <formula>"HIDE-NO VAR"</formula>
    </cfRule>
  </conditionalFormatting>
  <conditionalFormatting sqref="K82">
    <cfRule type="cellIs" dxfId="507" priority="248" operator="equal">
      <formula>"NO VAR"</formula>
    </cfRule>
  </conditionalFormatting>
  <conditionalFormatting sqref="K82">
    <cfRule type="cellIs" dxfId="506" priority="247" operator="equal">
      <formula>"NO VAR"</formula>
    </cfRule>
  </conditionalFormatting>
  <conditionalFormatting sqref="K82">
    <cfRule type="cellIs" dxfId="505" priority="246" operator="equal">
      <formula>"HIDE-NO VAR"</formula>
    </cfRule>
  </conditionalFormatting>
  <conditionalFormatting sqref="K82">
    <cfRule type="cellIs" dxfId="504" priority="245" operator="equal">
      <formula>"NO VAR"</formula>
    </cfRule>
  </conditionalFormatting>
  <conditionalFormatting sqref="K82">
    <cfRule type="cellIs" dxfId="503" priority="244" operator="equal">
      <formula>"NO VAR"</formula>
    </cfRule>
  </conditionalFormatting>
  <conditionalFormatting sqref="K82">
    <cfRule type="cellIs" dxfId="502" priority="243" operator="equal">
      <formula>"HIDE-NO VAR"</formula>
    </cfRule>
  </conditionalFormatting>
  <conditionalFormatting sqref="K82">
    <cfRule type="cellIs" dxfId="501" priority="242" operator="equal">
      <formula>"NO VAR"</formula>
    </cfRule>
  </conditionalFormatting>
  <conditionalFormatting sqref="K82">
    <cfRule type="cellIs" dxfId="500" priority="241" operator="equal">
      <formula>"NO VAR"</formula>
    </cfRule>
  </conditionalFormatting>
  <conditionalFormatting sqref="J40">
    <cfRule type="cellIs" dxfId="499" priority="2396" operator="equal">
      <formula>"NO VAR"</formula>
    </cfRule>
  </conditionalFormatting>
  <conditionalFormatting sqref="J40">
    <cfRule type="cellIs" dxfId="498" priority="2395" operator="equal">
      <formula>"HIDE-NO VAR"</formula>
    </cfRule>
  </conditionalFormatting>
  <conditionalFormatting sqref="J40">
    <cfRule type="cellIs" dxfId="497" priority="2392" operator="equal">
      <formula>"HIDE-NO VAR"</formula>
    </cfRule>
  </conditionalFormatting>
  <conditionalFormatting sqref="J40">
    <cfRule type="cellIs" dxfId="496" priority="2391" operator="equal">
      <formula>"NO VAR"</formula>
    </cfRule>
  </conditionalFormatting>
  <conditionalFormatting sqref="J40">
    <cfRule type="cellIs" dxfId="495" priority="2387" operator="equal">
      <formula>"NO VAR"</formula>
    </cfRule>
  </conditionalFormatting>
  <conditionalFormatting sqref="J40">
    <cfRule type="cellIs" dxfId="494" priority="2384" operator="equal">
      <formula>"NO VAR"</formula>
    </cfRule>
  </conditionalFormatting>
  <conditionalFormatting sqref="J40">
    <cfRule type="cellIs" dxfId="493" priority="2381" operator="equal">
      <formula>"NO VAR"</formula>
    </cfRule>
  </conditionalFormatting>
  <conditionalFormatting sqref="J40">
    <cfRule type="cellIs" dxfId="492" priority="2378" operator="equal">
      <formula>"NO VAR"</formula>
    </cfRule>
  </conditionalFormatting>
  <conditionalFormatting sqref="J40">
    <cfRule type="cellIs" dxfId="491" priority="2375" operator="equal">
      <formula>"NO VAR"</formula>
    </cfRule>
  </conditionalFormatting>
  <conditionalFormatting sqref="J79">
    <cfRule type="cellIs" dxfId="490" priority="205" operator="equal">
      <formula>"NO VAR"</formula>
    </cfRule>
  </conditionalFormatting>
  <conditionalFormatting sqref="J79">
    <cfRule type="cellIs" dxfId="489" priority="200" operator="equal">
      <formula>"NO VAR"</formula>
    </cfRule>
  </conditionalFormatting>
  <conditionalFormatting sqref="K82">
    <cfRule type="cellIs" dxfId="488" priority="272" operator="equal">
      <formula>"NO VAR"</formula>
    </cfRule>
  </conditionalFormatting>
  <conditionalFormatting sqref="K79">
    <cfRule type="cellIs" dxfId="487" priority="195" operator="equal">
      <formula>"NO VAR"</formula>
    </cfRule>
  </conditionalFormatting>
  <conditionalFormatting sqref="K79">
    <cfRule type="cellIs" dxfId="486" priority="191" operator="equal">
      <formula>"HIDE-NO VAR"</formula>
    </cfRule>
  </conditionalFormatting>
  <conditionalFormatting sqref="K82">
    <cfRule type="cellIs" dxfId="485" priority="265" operator="equal">
      <formula>"NO VAR"</formula>
    </cfRule>
  </conditionalFormatting>
  <conditionalFormatting sqref="K82">
    <cfRule type="cellIs" dxfId="484" priority="264" operator="equal">
      <formula>"HIDE-NO VAR"</formula>
    </cfRule>
  </conditionalFormatting>
  <conditionalFormatting sqref="K82">
    <cfRule type="cellIs" dxfId="483" priority="263" operator="equal">
      <formula>"NO VAR"</formula>
    </cfRule>
  </conditionalFormatting>
  <conditionalFormatting sqref="K79">
    <cfRule type="cellIs" dxfId="482" priority="186" operator="equal">
      <formula>"NO VAR"</formula>
    </cfRule>
  </conditionalFormatting>
  <conditionalFormatting sqref="K79">
    <cfRule type="cellIs" dxfId="481" priority="183" operator="equal">
      <formula>"NO VAR"</formula>
    </cfRule>
  </conditionalFormatting>
  <conditionalFormatting sqref="K79">
    <cfRule type="cellIs" dxfId="480" priority="180" operator="equal">
      <formula>"NO VAR"</formula>
    </cfRule>
  </conditionalFormatting>
  <conditionalFormatting sqref="K79">
    <cfRule type="cellIs" dxfId="479" priority="177" operator="equal">
      <formula>"NO VAR"</formula>
    </cfRule>
  </conditionalFormatting>
  <conditionalFormatting sqref="K79">
    <cfRule type="cellIs" dxfId="478" priority="174" operator="equal">
      <formula>"NO VAR"</formula>
    </cfRule>
  </conditionalFormatting>
  <conditionalFormatting sqref="K79">
    <cfRule type="cellIs" dxfId="477" priority="171" operator="equal">
      <formula>"NO VAR"</formula>
    </cfRule>
  </conditionalFormatting>
  <conditionalFormatting sqref="K79">
    <cfRule type="cellIs" dxfId="476" priority="168" operator="equal">
      <formula>"NO VAR"</formula>
    </cfRule>
  </conditionalFormatting>
  <conditionalFormatting sqref="K79">
    <cfRule type="cellIs" dxfId="475" priority="165" operator="equal">
      <formula>"NO VAR"</formula>
    </cfRule>
  </conditionalFormatting>
  <conditionalFormatting sqref="K79">
    <cfRule type="cellIs" dxfId="474" priority="163" operator="equal">
      <formula>"HIDE-NO VAR"</formula>
    </cfRule>
  </conditionalFormatting>
  <conditionalFormatting sqref="K82">
    <cfRule type="cellIs" dxfId="473" priority="238" operator="equal">
      <formula>"NO VAR"</formula>
    </cfRule>
  </conditionalFormatting>
  <conditionalFormatting sqref="K79">
    <cfRule type="cellIs" dxfId="472" priority="161" operator="equal">
      <formula>"NO VAR"</formula>
    </cfRule>
  </conditionalFormatting>
  <conditionalFormatting sqref="K79">
    <cfRule type="cellIs" dxfId="471" priority="160" operator="equal">
      <formula>"HIDE-NO VAR"</formula>
    </cfRule>
  </conditionalFormatting>
  <conditionalFormatting sqref="K79">
    <cfRule type="cellIs" dxfId="470" priority="158" operator="equal">
      <formula>"NO VAR"</formula>
    </cfRule>
  </conditionalFormatting>
  <conditionalFormatting sqref="K79">
    <cfRule type="cellIs" dxfId="469" priority="157" operator="equal">
      <formula>"HIDE-NO VAR"</formula>
    </cfRule>
  </conditionalFormatting>
  <conditionalFormatting sqref="K82">
    <cfRule type="cellIs" dxfId="468" priority="232" operator="equal">
      <formula>"NO VAR"</formula>
    </cfRule>
  </conditionalFormatting>
  <conditionalFormatting sqref="D40">
    <cfRule type="cellIs" dxfId="467" priority="2322" operator="equal">
      <formula>"HIDE "</formula>
    </cfRule>
  </conditionalFormatting>
  <conditionalFormatting sqref="B40">
    <cfRule type="cellIs" dxfId="466" priority="2397" operator="equal">
      <formula>"HIDE "</formula>
    </cfRule>
  </conditionalFormatting>
  <conditionalFormatting sqref="J40">
    <cfRule type="cellIs" dxfId="465" priority="2394" operator="equal">
      <formula>"ERROR "</formula>
    </cfRule>
  </conditionalFormatting>
  <conditionalFormatting sqref="J40">
    <cfRule type="cellIs" dxfId="464" priority="2393" operator="equal">
      <formula>"HIDE-NO VAR"</formula>
    </cfRule>
  </conditionalFormatting>
  <conditionalFormatting sqref="J40">
    <cfRule type="cellIs" dxfId="463" priority="2390" operator="equal">
      <formula>"HIDE-NO VAR"</formula>
    </cfRule>
  </conditionalFormatting>
  <conditionalFormatting sqref="J40">
    <cfRule type="cellIs" dxfId="462" priority="2389" operator="equal">
      <formula>"NO VAR"</formula>
    </cfRule>
  </conditionalFormatting>
  <conditionalFormatting sqref="J40">
    <cfRule type="cellIs" dxfId="461" priority="2388" operator="equal">
      <formula>"HIDE-NO VAR"</formula>
    </cfRule>
  </conditionalFormatting>
  <conditionalFormatting sqref="J40">
    <cfRule type="cellIs" dxfId="460" priority="2386" operator="equal">
      <formula>"NO VAR"</formula>
    </cfRule>
  </conditionalFormatting>
  <conditionalFormatting sqref="J40">
    <cfRule type="cellIs" dxfId="459" priority="2385" operator="equal">
      <formula>"HIDE-NO VAR"</formula>
    </cfRule>
  </conditionalFormatting>
  <conditionalFormatting sqref="J40">
    <cfRule type="cellIs" dxfId="458" priority="2383" operator="equal">
      <formula>"NO VAR"</formula>
    </cfRule>
  </conditionalFormatting>
  <conditionalFormatting sqref="J40">
    <cfRule type="cellIs" dxfId="457" priority="2382" operator="equal">
      <formula>"HIDE-NO VAR"</formula>
    </cfRule>
  </conditionalFormatting>
  <conditionalFormatting sqref="J40">
    <cfRule type="cellIs" dxfId="456" priority="2380" operator="equal">
      <formula>"NO VAR"</formula>
    </cfRule>
  </conditionalFormatting>
  <conditionalFormatting sqref="J40">
    <cfRule type="cellIs" dxfId="455" priority="2379" operator="equal">
      <formula>"HIDE-NO VAR"</formula>
    </cfRule>
  </conditionalFormatting>
  <conditionalFormatting sqref="J40">
    <cfRule type="cellIs" dxfId="454" priority="2377" operator="equal">
      <formula>"NO VAR"</formula>
    </cfRule>
  </conditionalFormatting>
  <conditionalFormatting sqref="J40">
    <cfRule type="cellIs" dxfId="453" priority="2376" operator="equal">
      <formula>"HIDE-NO VAR"</formula>
    </cfRule>
  </conditionalFormatting>
  <conditionalFormatting sqref="J40">
    <cfRule type="cellIs" dxfId="452" priority="2374" operator="equal">
      <formula>"NO VAR"</formula>
    </cfRule>
  </conditionalFormatting>
  <conditionalFormatting sqref="J40">
    <cfRule type="cellIs" dxfId="451" priority="2373" operator="equal">
      <formula>"HIDE-NO VAR"</formula>
    </cfRule>
  </conditionalFormatting>
  <conditionalFormatting sqref="J40">
    <cfRule type="cellIs" dxfId="450" priority="2372" operator="equal">
      <formula>"NO VAR"</formula>
    </cfRule>
  </conditionalFormatting>
  <conditionalFormatting sqref="J40">
    <cfRule type="cellIs" dxfId="449" priority="2371" operator="equal">
      <formula>"NO VAR"</formula>
    </cfRule>
  </conditionalFormatting>
  <conditionalFormatting sqref="J40">
    <cfRule type="cellIs" dxfId="448" priority="2370" operator="equal">
      <formula>"HIDE-NO VAR"</formula>
    </cfRule>
  </conditionalFormatting>
  <conditionalFormatting sqref="J40">
    <cfRule type="cellIs" dxfId="447" priority="2369" operator="equal">
      <formula>"NO VAR"</formula>
    </cfRule>
  </conditionalFormatting>
  <conditionalFormatting sqref="J40">
    <cfRule type="cellIs" dxfId="446" priority="2368" operator="equal">
      <formula>"NO VAR"</formula>
    </cfRule>
  </conditionalFormatting>
  <conditionalFormatting sqref="J40">
    <cfRule type="cellIs" dxfId="445" priority="2367" operator="equal">
      <formula>"HIDE-NO VAR"</formula>
    </cfRule>
  </conditionalFormatting>
  <conditionalFormatting sqref="J40">
    <cfRule type="cellIs" dxfId="444" priority="2366" operator="equal">
      <formula>"NO VAR"</formula>
    </cfRule>
  </conditionalFormatting>
  <conditionalFormatting sqref="J40">
    <cfRule type="cellIs" dxfId="443" priority="2365" operator="equal">
      <formula>"NO VAR"</formula>
    </cfRule>
  </conditionalFormatting>
  <conditionalFormatting sqref="K40">
    <cfRule type="cellIs" dxfId="442" priority="2364" operator="equal">
      <formula>"NO VAR"</formula>
    </cfRule>
  </conditionalFormatting>
  <conditionalFormatting sqref="K40">
    <cfRule type="cellIs" dxfId="441" priority="2363" operator="equal">
      <formula>"HIDE-NO VAR"</formula>
    </cfRule>
  </conditionalFormatting>
  <conditionalFormatting sqref="K40">
    <cfRule type="cellIs" dxfId="440" priority="2362" operator="equal">
      <formula>"ERROR "</formula>
    </cfRule>
  </conditionalFormatting>
  <conditionalFormatting sqref="K40">
    <cfRule type="cellIs" dxfId="439" priority="2361" operator="equal">
      <formula>"HIDE-NO VAR"</formula>
    </cfRule>
  </conditionalFormatting>
  <conditionalFormatting sqref="K40">
    <cfRule type="cellIs" dxfId="438" priority="2360" operator="equal">
      <formula>"HIDE-NO VAR"</formula>
    </cfRule>
  </conditionalFormatting>
  <conditionalFormatting sqref="K40">
    <cfRule type="cellIs" dxfId="437" priority="2359" operator="equal">
      <formula>"NO VAR"</formula>
    </cfRule>
  </conditionalFormatting>
  <conditionalFormatting sqref="K40">
    <cfRule type="cellIs" dxfId="436" priority="2358" operator="equal">
      <formula>"HIDE-NO VAR"</formula>
    </cfRule>
  </conditionalFormatting>
  <conditionalFormatting sqref="K40">
    <cfRule type="cellIs" dxfId="435" priority="2357" operator="equal">
      <formula>"NO VAR"</formula>
    </cfRule>
  </conditionalFormatting>
  <conditionalFormatting sqref="K40">
    <cfRule type="cellIs" dxfId="434" priority="2356" operator="equal">
      <formula>"HIDE-NO VAR"</formula>
    </cfRule>
  </conditionalFormatting>
  <conditionalFormatting sqref="K40">
    <cfRule type="cellIs" dxfId="433" priority="2355" operator="equal">
      <formula>"NO VAR"</formula>
    </cfRule>
  </conditionalFormatting>
  <conditionalFormatting sqref="K40">
    <cfRule type="cellIs" dxfId="432" priority="2354" operator="equal">
      <formula>"NO VAR"</formula>
    </cfRule>
  </conditionalFormatting>
  <conditionalFormatting sqref="K40">
    <cfRule type="cellIs" dxfId="431" priority="2353" operator="equal">
      <formula>"HIDE-NO VAR"</formula>
    </cfRule>
  </conditionalFormatting>
  <conditionalFormatting sqref="K40">
    <cfRule type="cellIs" dxfId="430" priority="2352" operator="equal">
      <formula>"NO VAR"</formula>
    </cfRule>
  </conditionalFormatting>
  <conditionalFormatting sqref="K40">
    <cfRule type="cellIs" dxfId="429" priority="2351" operator="equal">
      <formula>"NO VAR"</formula>
    </cfRule>
  </conditionalFormatting>
  <conditionalFormatting sqref="K40">
    <cfRule type="cellIs" dxfId="428" priority="2350" operator="equal">
      <formula>"HIDE-NO VAR"</formula>
    </cfRule>
  </conditionalFormatting>
  <conditionalFormatting sqref="K40">
    <cfRule type="cellIs" dxfId="427" priority="2349" operator="equal">
      <formula>"NO VAR"</formula>
    </cfRule>
  </conditionalFormatting>
  <conditionalFormatting sqref="K40">
    <cfRule type="cellIs" dxfId="426" priority="2348" operator="equal">
      <formula>"NO VAR"</formula>
    </cfRule>
  </conditionalFormatting>
  <conditionalFormatting sqref="K40">
    <cfRule type="cellIs" dxfId="425" priority="2347" operator="equal">
      <formula>"HIDE-NO VAR"</formula>
    </cfRule>
  </conditionalFormatting>
  <conditionalFormatting sqref="K40">
    <cfRule type="cellIs" dxfId="424" priority="2346" operator="equal">
      <formula>"NO VAR"</formula>
    </cfRule>
  </conditionalFormatting>
  <conditionalFormatting sqref="K40">
    <cfRule type="cellIs" dxfId="423" priority="2345" operator="equal">
      <formula>"NO VAR"</formula>
    </cfRule>
  </conditionalFormatting>
  <conditionalFormatting sqref="K40">
    <cfRule type="cellIs" dxfId="422" priority="2344" operator="equal">
      <formula>"HIDE-NO VAR"</formula>
    </cfRule>
  </conditionalFormatting>
  <conditionalFormatting sqref="K40">
    <cfRule type="cellIs" dxfId="421" priority="2343" operator="equal">
      <formula>"NO VAR"</formula>
    </cfRule>
  </conditionalFormatting>
  <conditionalFormatting sqref="K40">
    <cfRule type="cellIs" dxfId="420" priority="2342" operator="equal">
      <formula>"NO VAR"</formula>
    </cfRule>
  </conditionalFormatting>
  <conditionalFormatting sqref="K40">
    <cfRule type="cellIs" dxfId="419" priority="2341" operator="equal">
      <formula>"HIDE-NO VAR"</formula>
    </cfRule>
  </conditionalFormatting>
  <conditionalFormatting sqref="K40">
    <cfRule type="cellIs" dxfId="418" priority="2340" operator="equal">
      <formula>"NO VAR"</formula>
    </cfRule>
  </conditionalFormatting>
  <conditionalFormatting sqref="K40">
    <cfRule type="cellIs" dxfId="417" priority="2339" operator="equal">
      <formula>"NO VAR"</formula>
    </cfRule>
  </conditionalFormatting>
  <conditionalFormatting sqref="K40">
    <cfRule type="cellIs" dxfId="416" priority="2338" operator="equal">
      <formula>"HIDE-NO VAR"</formula>
    </cfRule>
  </conditionalFormatting>
  <conditionalFormatting sqref="K40">
    <cfRule type="cellIs" dxfId="415" priority="2337" operator="equal">
      <formula>"NO VAR"</formula>
    </cfRule>
  </conditionalFormatting>
  <conditionalFormatting sqref="K40">
    <cfRule type="cellIs" dxfId="414" priority="2336" operator="equal">
      <formula>"NO VAR"</formula>
    </cfRule>
  </conditionalFormatting>
  <conditionalFormatting sqref="K40">
    <cfRule type="cellIs" dxfId="413" priority="2335" operator="equal">
      <formula>"HIDE-NO VAR"</formula>
    </cfRule>
  </conditionalFormatting>
  <conditionalFormatting sqref="K40">
    <cfRule type="cellIs" dxfId="412" priority="2334" operator="equal">
      <formula>"NO VAR"</formula>
    </cfRule>
  </conditionalFormatting>
  <conditionalFormatting sqref="K40">
    <cfRule type="cellIs" dxfId="411" priority="2333" operator="equal">
      <formula>"NO VAR"</formula>
    </cfRule>
  </conditionalFormatting>
  <conditionalFormatting sqref="K40">
    <cfRule type="cellIs" dxfId="410" priority="2332" operator="equal">
      <formula>"HIDE-NO VAR"</formula>
    </cfRule>
  </conditionalFormatting>
  <conditionalFormatting sqref="K40">
    <cfRule type="cellIs" dxfId="409" priority="2331" operator="equal">
      <formula>"NO VAR"</formula>
    </cfRule>
  </conditionalFormatting>
  <conditionalFormatting sqref="K40">
    <cfRule type="cellIs" dxfId="408" priority="2330" operator="equal">
      <formula>"NO VAR"</formula>
    </cfRule>
  </conditionalFormatting>
  <conditionalFormatting sqref="K40">
    <cfRule type="cellIs" dxfId="407" priority="2329" operator="equal">
      <formula>"HIDE-NO VAR"</formula>
    </cfRule>
  </conditionalFormatting>
  <conditionalFormatting sqref="K40">
    <cfRule type="cellIs" dxfId="406" priority="2328" operator="equal">
      <formula>"NO VAR"</formula>
    </cfRule>
  </conditionalFormatting>
  <conditionalFormatting sqref="K40">
    <cfRule type="cellIs" dxfId="405" priority="2327" operator="equal">
      <formula>"NO VAR"</formula>
    </cfRule>
  </conditionalFormatting>
  <conditionalFormatting sqref="K40">
    <cfRule type="cellIs" dxfId="404" priority="2326" operator="equal">
      <formula>"HIDE-NO VAR"</formula>
    </cfRule>
  </conditionalFormatting>
  <conditionalFormatting sqref="K40">
    <cfRule type="cellIs" dxfId="403" priority="2325" operator="equal">
      <formula>"NO VAR"</formula>
    </cfRule>
  </conditionalFormatting>
  <conditionalFormatting sqref="K40">
    <cfRule type="cellIs" dxfId="402" priority="2324" operator="equal">
      <formula>"NO VAR"</formula>
    </cfRule>
  </conditionalFormatting>
  <conditionalFormatting sqref="K40">
    <cfRule type="cellIs" dxfId="401" priority="2323" operator="equal">
      <formula>"INCORRECT LINE BEING PICKED UP"</formula>
    </cfRule>
  </conditionalFormatting>
  <conditionalFormatting sqref="B51:B57">
    <cfRule type="cellIs" dxfId="400" priority="875" operator="equal">
      <formula>"HIDE "</formula>
    </cfRule>
  </conditionalFormatting>
  <conditionalFormatting sqref="J51:K60">
    <cfRule type="cellIs" dxfId="399" priority="874" operator="equal">
      <formula>"NO VAR"</formula>
    </cfRule>
  </conditionalFormatting>
  <conditionalFormatting sqref="J51:K60">
    <cfRule type="cellIs" dxfId="398" priority="873" operator="equal">
      <formula>"HIDE-NO VAR"</formula>
    </cfRule>
  </conditionalFormatting>
  <conditionalFormatting sqref="J51:K60">
    <cfRule type="cellIs" dxfId="397" priority="872" operator="equal">
      <formula>"ERROR "</formula>
    </cfRule>
  </conditionalFormatting>
  <conditionalFormatting sqref="J52">
    <cfRule type="cellIs" dxfId="396" priority="871" operator="equal">
      <formula>"NO VAR"</formula>
    </cfRule>
  </conditionalFormatting>
  <conditionalFormatting sqref="J52">
    <cfRule type="cellIs" dxfId="395" priority="870" operator="equal">
      <formula>"NO VAR"</formula>
    </cfRule>
  </conditionalFormatting>
  <conditionalFormatting sqref="J51">
    <cfRule type="cellIs" dxfId="394" priority="868" operator="equal">
      <formula>"NO VAR"</formula>
    </cfRule>
  </conditionalFormatting>
  <conditionalFormatting sqref="K65">
    <cfRule type="cellIs" dxfId="393" priority="715" operator="equal">
      <formula>"NO VAR"</formula>
    </cfRule>
  </conditionalFormatting>
  <conditionalFormatting sqref="K65">
    <cfRule type="cellIs" dxfId="392" priority="714" operator="equal">
      <formula>"HIDE-NO VAR"</formula>
    </cfRule>
  </conditionalFormatting>
  <conditionalFormatting sqref="J51">
    <cfRule type="cellIs" dxfId="391" priority="864" operator="equal">
      <formula>"NO VAR"</formula>
    </cfRule>
  </conditionalFormatting>
  <conditionalFormatting sqref="J51">
    <cfRule type="cellIs" dxfId="390" priority="863" operator="equal">
      <formula>"HIDE-NO VAR"</formula>
    </cfRule>
  </conditionalFormatting>
  <conditionalFormatting sqref="J51">
    <cfRule type="cellIs" dxfId="389" priority="861" operator="equal">
      <formula>"NO VAR"</formula>
    </cfRule>
  </conditionalFormatting>
  <conditionalFormatting sqref="J52">
    <cfRule type="cellIs" dxfId="388" priority="860" operator="equal">
      <formula>"HIDE-NO VAR"</formula>
    </cfRule>
  </conditionalFormatting>
  <conditionalFormatting sqref="J52">
    <cfRule type="cellIs" dxfId="387" priority="859" operator="equal">
      <formula>"HIDE-NO VAR"</formula>
    </cfRule>
  </conditionalFormatting>
  <conditionalFormatting sqref="J52">
    <cfRule type="cellIs" dxfId="386" priority="858" operator="equal">
      <formula>"NO VAR"</formula>
    </cfRule>
  </conditionalFormatting>
  <conditionalFormatting sqref="J52">
    <cfRule type="cellIs" dxfId="385" priority="857" operator="equal">
      <formula>"HIDE-NO VAR"</formula>
    </cfRule>
  </conditionalFormatting>
  <conditionalFormatting sqref="K65">
    <cfRule type="cellIs" dxfId="384" priority="689" operator="equal">
      <formula>"NO VAR"</formula>
    </cfRule>
  </conditionalFormatting>
  <conditionalFormatting sqref="K52">
    <cfRule type="cellIs" dxfId="383" priority="840" operator="equal">
      <formula>"HIDE-NO VAR"</formula>
    </cfRule>
  </conditionalFormatting>
  <conditionalFormatting sqref="K52">
    <cfRule type="cellIs" dxfId="382" priority="838" operator="equal">
      <formula>"NO VAR"</formula>
    </cfRule>
  </conditionalFormatting>
  <conditionalFormatting sqref="K61:K63">
    <cfRule type="cellIs" dxfId="381" priority="760" operator="equal">
      <formula>"NO VAR"</formula>
    </cfRule>
  </conditionalFormatting>
  <conditionalFormatting sqref="K61:K63">
    <cfRule type="cellIs" dxfId="380" priority="759" operator="equal">
      <formula>"HIDE-NO VAR"</formula>
    </cfRule>
  </conditionalFormatting>
  <conditionalFormatting sqref="K61:K63">
    <cfRule type="cellIs" dxfId="379" priority="758" operator="equal">
      <formula>"NO VAR"</formula>
    </cfRule>
  </conditionalFormatting>
  <conditionalFormatting sqref="K51:K60">
    <cfRule type="cellIs" dxfId="378" priority="832" operator="equal">
      <formula>"INCORRECT LINE BEING PICKED UP"</formula>
    </cfRule>
  </conditionalFormatting>
  <conditionalFormatting sqref="B58:B59">
    <cfRule type="cellIs" dxfId="377" priority="831" operator="equal">
      <formula>"HIDE "</formula>
    </cfRule>
  </conditionalFormatting>
  <conditionalFormatting sqref="D51:D63 D80:D83 D65:D78">
    <cfRule type="cellIs" dxfId="376" priority="229" operator="equal">
      <formula>"HIDE "</formula>
    </cfRule>
  </conditionalFormatting>
  <conditionalFormatting sqref="B61:B63 E61:E63">
    <cfRule type="cellIs" dxfId="375" priority="830" operator="equal">
      <formula>"HIDE "</formula>
    </cfRule>
  </conditionalFormatting>
  <conditionalFormatting sqref="J61:J63">
    <cfRule type="cellIs" dxfId="374" priority="829" operator="equal">
      <formula>"NO VAR"</formula>
    </cfRule>
  </conditionalFormatting>
  <conditionalFormatting sqref="J61:J63">
    <cfRule type="cellIs" dxfId="373" priority="828" operator="equal">
      <formula>"HIDE-NO VAR"</formula>
    </cfRule>
  </conditionalFormatting>
  <conditionalFormatting sqref="J61:J63">
    <cfRule type="cellIs" dxfId="372" priority="827" operator="equal">
      <formula>"ERROR "</formula>
    </cfRule>
  </conditionalFormatting>
  <conditionalFormatting sqref="J65">
    <cfRule type="cellIs" dxfId="371" priority="744" operator="equal">
      <formula>"NO VAR"</formula>
    </cfRule>
  </conditionalFormatting>
  <conditionalFormatting sqref="J65">
    <cfRule type="cellIs" dxfId="370" priority="741" operator="equal">
      <formula>"NO VAR"</formula>
    </cfRule>
  </conditionalFormatting>
  <conditionalFormatting sqref="J65">
    <cfRule type="cellIs" dxfId="369" priority="738" operator="equal">
      <formula>"NO VAR"</formula>
    </cfRule>
  </conditionalFormatting>
  <conditionalFormatting sqref="J65">
    <cfRule type="cellIs" dxfId="368" priority="735" operator="equal">
      <formula>"NO VAR"</formula>
    </cfRule>
  </conditionalFormatting>
  <conditionalFormatting sqref="J66:J68">
    <cfRule type="cellIs" dxfId="367" priority="655" operator="equal">
      <formula>"NO VAR"</formula>
    </cfRule>
  </conditionalFormatting>
  <conditionalFormatting sqref="J61:J63">
    <cfRule type="cellIs" dxfId="366" priority="805" operator="equal">
      <formula>"NO VAR"</formula>
    </cfRule>
  </conditionalFormatting>
  <conditionalFormatting sqref="J66:J68">
    <cfRule type="cellIs" dxfId="365" priority="652" operator="equal">
      <formula>"NO VAR"</formula>
    </cfRule>
  </conditionalFormatting>
  <conditionalFormatting sqref="J65">
    <cfRule type="cellIs" dxfId="364" priority="726" operator="equal">
      <formula>"NO VAR"</formula>
    </cfRule>
  </conditionalFormatting>
  <conditionalFormatting sqref="J61:J63">
    <cfRule type="cellIs" dxfId="363" priority="800" operator="equal">
      <formula>"HIDE-NO VAR"</formula>
    </cfRule>
  </conditionalFormatting>
  <conditionalFormatting sqref="J61:J63">
    <cfRule type="cellIs" dxfId="362" priority="798" operator="equal">
      <formula>"NO VAR"</formula>
    </cfRule>
  </conditionalFormatting>
  <conditionalFormatting sqref="K66:K68">
    <cfRule type="cellIs" dxfId="361" priority="644" operator="equal">
      <formula>"HIDE-NO VAR"</formula>
    </cfRule>
  </conditionalFormatting>
  <conditionalFormatting sqref="K66:K68">
    <cfRule type="cellIs" dxfId="360" priority="641" operator="equal">
      <formula>"HIDE-NO VAR"</formula>
    </cfRule>
  </conditionalFormatting>
  <conditionalFormatting sqref="K65">
    <cfRule type="cellIs" dxfId="359" priority="712" operator="equal">
      <formula>"NO VAR"</formula>
    </cfRule>
  </conditionalFormatting>
  <conditionalFormatting sqref="K65">
    <cfRule type="cellIs" dxfId="358" priority="709" operator="equal">
      <formula>"NO VAR"</formula>
    </cfRule>
  </conditionalFormatting>
  <conditionalFormatting sqref="K65">
    <cfRule type="cellIs" dxfId="357" priority="706" operator="equal">
      <formula>"NO VAR"</formula>
    </cfRule>
  </conditionalFormatting>
  <conditionalFormatting sqref="K65">
    <cfRule type="cellIs" dxfId="356" priority="703" operator="equal">
      <formula>"NO VAR"</formula>
    </cfRule>
  </conditionalFormatting>
  <conditionalFormatting sqref="K65">
    <cfRule type="cellIs" dxfId="355" priority="700" operator="equal">
      <formula>"NO VAR"</formula>
    </cfRule>
  </conditionalFormatting>
  <conditionalFormatting sqref="K65">
    <cfRule type="cellIs" dxfId="354" priority="697" operator="equal">
      <formula>"NO VAR"</formula>
    </cfRule>
  </conditionalFormatting>
  <conditionalFormatting sqref="K65">
    <cfRule type="cellIs" dxfId="353" priority="694" operator="equal">
      <formula>"NO VAR"</formula>
    </cfRule>
  </conditionalFormatting>
  <conditionalFormatting sqref="K65">
    <cfRule type="cellIs" dxfId="352" priority="691" operator="equal">
      <formula>"NO VAR"</formula>
    </cfRule>
  </conditionalFormatting>
  <conditionalFormatting sqref="K66:K68">
    <cfRule type="cellIs" dxfId="351" priority="614" operator="equal">
      <formula>"NO VAR"</formula>
    </cfRule>
  </conditionalFormatting>
  <conditionalFormatting sqref="K61:K63">
    <cfRule type="cellIs" dxfId="350" priority="765" operator="equal">
      <formula>"HIDE-NO VAR"</formula>
    </cfRule>
  </conditionalFormatting>
  <conditionalFormatting sqref="K61:K63">
    <cfRule type="cellIs" dxfId="349" priority="763" operator="equal">
      <formula>"NO VAR"</formula>
    </cfRule>
  </conditionalFormatting>
  <conditionalFormatting sqref="K61:K63">
    <cfRule type="cellIs" dxfId="348" priority="756" operator="equal">
      <formula>"INCORRECT LINE BEING PICKED UP"</formula>
    </cfRule>
  </conditionalFormatting>
  <conditionalFormatting sqref="B65 E65">
    <cfRule type="cellIs" dxfId="347" priority="755" operator="equal">
      <formula>"HIDE "</formula>
    </cfRule>
  </conditionalFormatting>
  <conditionalFormatting sqref="J65">
    <cfRule type="cellIs" dxfId="346" priority="752" operator="equal">
      <formula>"ERROR "</formula>
    </cfRule>
  </conditionalFormatting>
  <conditionalFormatting sqref="J65">
    <cfRule type="cellIs" dxfId="345" priority="751" operator="equal">
      <formula>"HIDE-NO VAR"</formula>
    </cfRule>
  </conditionalFormatting>
  <conditionalFormatting sqref="J65">
    <cfRule type="cellIs" dxfId="344" priority="748" operator="equal">
      <formula>"HIDE-NO VAR"</formula>
    </cfRule>
  </conditionalFormatting>
  <conditionalFormatting sqref="J65">
    <cfRule type="cellIs" dxfId="343" priority="747" operator="equal">
      <formula>"NO VAR"</formula>
    </cfRule>
  </conditionalFormatting>
  <conditionalFormatting sqref="J65">
    <cfRule type="cellIs" dxfId="342" priority="746" operator="equal">
      <formula>"HIDE-NO VAR"</formula>
    </cfRule>
  </conditionalFormatting>
  <conditionalFormatting sqref="J65">
    <cfRule type="cellIs" dxfId="341" priority="743" operator="equal">
      <formula>"HIDE-NO VAR"</formula>
    </cfRule>
  </conditionalFormatting>
  <conditionalFormatting sqref="J65">
    <cfRule type="cellIs" dxfId="340" priority="740" operator="equal">
      <formula>"HIDE-NO VAR"</formula>
    </cfRule>
  </conditionalFormatting>
  <conditionalFormatting sqref="J65">
    <cfRule type="cellIs" dxfId="339" priority="737" operator="equal">
      <formula>"HIDE-NO VAR"</formula>
    </cfRule>
  </conditionalFormatting>
  <conditionalFormatting sqref="J65">
    <cfRule type="cellIs" dxfId="338" priority="734" operator="equal">
      <formula>"HIDE-NO VAR"</formula>
    </cfRule>
  </conditionalFormatting>
  <conditionalFormatting sqref="J66:J68">
    <cfRule type="cellIs" dxfId="337" priority="654" operator="equal">
      <formula>"NO VAR"</formula>
    </cfRule>
  </conditionalFormatting>
  <conditionalFormatting sqref="J65">
    <cfRule type="cellIs" dxfId="336" priority="729" operator="equal">
      <formula>"NO VAR"</formula>
    </cfRule>
  </conditionalFormatting>
  <conditionalFormatting sqref="J69:J77">
    <cfRule type="cellIs" dxfId="335" priority="575" operator="equal">
      <formula>"NO VAR"</formula>
    </cfRule>
  </conditionalFormatting>
  <conditionalFormatting sqref="J66:J68">
    <cfRule type="cellIs" dxfId="334" priority="648" operator="equal">
      <formula>"NO VAR"</formula>
    </cfRule>
  </conditionalFormatting>
  <conditionalFormatting sqref="K69:K77">
    <cfRule type="cellIs" dxfId="333" priority="571" operator="equal">
      <formula>"NO VAR"</formula>
    </cfRule>
  </conditionalFormatting>
  <conditionalFormatting sqref="K65">
    <cfRule type="cellIs" dxfId="332" priority="720" operator="equal">
      <formula>"ERROR "</formula>
    </cfRule>
  </conditionalFormatting>
  <conditionalFormatting sqref="K65">
    <cfRule type="cellIs" dxfId="331" priority="711" operator="equal">
      <formula>"HIDE-NO VAR"</formula>
    </cfRule>
  </conditionalFormatting>
  <conditionalFormatting sqref="K65">
    <cfRule type="cellIs" dxfId="330" priority="708" operator="equal">
      <formula>"HIDE-NO VAR"</formula>
    </cfRule>
  </conditionalFormatting>
  <conditionalFormatting sqref="K65">
    <cfRule type="cellIs" dxfId="329" priority="705" operator="equal">
      <formula>"HIDE-NO VAR"</formula>
    </cfRule>
  </conditionalFormatting>
  <conditionalFormatting sqref="K65">
    <cfRule type="cellIs" dxfId="328" priority="702" operator="equal">
      <formula>"HIDE-NO VAR"</formula>
    </cfRule>
  </conditionalFormatting>
  <conditionalFormatting sqref="K65">
    <cfRule type="cellIs" dxfId="327" priority="699" operator="equal">
      <formula>"HIDE-NO VAR"</formula>
    </cfRule>
  </conditionalFormatting>
  <conditionalFormatting sqref="K65">
    <cfRule type="cellIs" dxfId="326" priority="696" operator="equal">
      <formula>"HIDE-NO VAR"</formula>
    </cfRule>
  </conditionalFormatting>
  <conditionalFormatting sqref="K65">
    <cfRule type="cellIs" dxfId="325" priority="693" operator="equal">
      <formula>"HIDE-NO VAR"</formula>
    </cfRule>
  </conditionalFormatting>
  <conditionalFormatting sqref="K65">
    <cfRule type="cellIs" dxfId="324" priority="690" operator="equal">
      <formula>"HIDE-NO VAR"</formula>
    </cfRule>
  </conditionalFormatting>
  <conditionalFormatting sqref="K65">
    <cfRule type="cellIs" dxfId="323" priority="686" operator="equal">
      <formula>"NO VAR"</formula>
    </cfRule>
  </conditionalFormatting>
  <conditionalFormatting sqref="K65">
    <cfRule type="cellIs" dxfId="322" priority="685" operator="equal">
      <formula>"NO VAR"</formula>
    </cfRule>
  </conditionalFormatting>
  <conditionalFormatting sqref="K65">
    <cfRule type="cellIs" dxfId="321" priority="682" operator="equal">
      <formula>"NO VAR"</formula>
    </cfRule>
  </conditionalFormatting>
  <conditionalFormatting sqref="K65">
    <cfRule type="cellIs" dxfId="320" priority="681" operator="equal">
      <formula>"INCORRECT LINE BEING PICKED UP"</formula>
    </cfRule>
  </conditionalFormatting>
  <conditionalFormatting sqref="B66:B68 E66:E68">
    <cfRule type="cellIs" dxfId="319" priority="680" operator="equal">
      <formula>"HIDE "</formula>
    </cfRule>
  </conditionalFormatting>
  <conditionalFormatting sqref="J66:J68">
    <cfRule type="cellIs" dxfId="318" priority="678" operator="equal">
      <formula>"HIDE-NO VAR"</formula>
    </cfRule>
  </conditionalFormatting>
  <conditionalFormatting sqref="J66:J68">
    <cfRule type="cellIs" dxfId="317" priority="677" operator="equal">
      <formula>"ERROR "</formula>
    </cfRule>
  </conditionalFormatting>
  <conditionalFormatting sqref="J66:J68">
    <cfRule type="cellIs" dxfId="316" priority="676" operator="equal">
      <formula>"HIDE-NO VAR"</formula>
    </cfRule>
  </conditionalFormatting>
  <conditionalFormatting sqref="J66:J68">
    <cfRule type="cellIs" dxfId="315" priority="675" operator="equal">
      <formula>"HIDE-NO VAR"</formula>
    </cfRule>
  </conditionalFormatting>
  <conditionalFormatting sqref="J66:J68">
    <cfRule type="cellIs" dxfId="314" priority="674" operator="equal">
      <formula>"NO VAR"</formula>
    </cfRule>
  </conditionalFormatting>
  <conditionalFormatting sqref="J66:J68">
    <cfRule type="cellIs" dxfId="313" priority="673" operator="equal">
      <formula>"HIDE-NO VAR"</formula>
    </cfRule>
  </conditionalFormatting>
  <conditionalFormatting sqref="J78">
    <cfRule type="cellIs" dxfId="312" priority="517" operator="equal">
      <formula>"NO VAR"</formula>
    </cfRule>
  </conditionalFormatting>
  <conditionalFormatting sqref="J78">
    <cfRule type="cellIs" dxfId="311" priority="514" operator="equal">
      <formula>"NO VAR"</formula>
    </cfRule>
  </conditionalFormatting>
  <conditionalFormatting sqref="J78">
    <cfRule type="cellIs" dxfId="310" priority="511" operator="equal">
      <formula>"NO VAR"</formula>
    </cfRule>
  </conditionalFormatting>
  <conditionalFormatting sqref="J78">
    <cfRule type="cellIs" dxfId="309" priority="508" operator="equal">
      <formula>"NO VAR"</formula>
    </cfRule>
  </conditionalFormatting>
  <conditionalFormatting sqref="K66:K68">
    <cfRule type="cellIs" dxfId="308" priority="646" operator="equal">
      <formula>"HIDE-NO VAR"</formula>
    </cfRule>
  </conditionalFormatting>
  <conditionalFormatting sqref="K66:K68">
    <cfRule type="cellIs" dxfId="307" priority="645" operator="equal">
      <formula>"ERROR "</formula>
    </cfRule>
  </conditionalFormatting>
  <conditionalFormatting sqref="K66:K68">
    <cfRule type="cellIs" dxfId="306" priority="643" operator="equal">
      <formula>"HIDE-NO VAR"</formula>
    </cfRule>
  </conditionalFormatting>
  <conditionalFormatting sqref="K66:K68">
    <cfRule type="cellIs" dxfId="305" priority="642" operator="equal">
      <formula>"NO VAR"</formula>
    </cfRule>
  </conditionalFormatting>
  <conditionalFormatting sqref="K78">
    <cfRule type="cellIs" dxfId="304" priority="485" operator="equal">
      <formula>"NO VAR"</formula>
    </cfRule>
  </conditionalFormatting>
  <conditionalFormatting sqref="K78">
    <cfRule type="cellIs" dxfId="303" priority="482" operator="equal">
      <formula>"NO VAR"</formula>
    </cfRule>
  </conditionalFormatting>
  <conditionalFormatting sqref="K78">
    <cfRule type="cellIs" dxfId="302" priority="479" operator="equal">
      <formula>"NO VAR"</formula>
    </cfRule>
  </conditionalFormatting>
  <conditionalFormatting sqref="K78">
    <cfRule type="cellIs" dxfId="301" priority="476" operator="equal">
      <formula>"NO VAR"</formula>
    </cfRule>
  </conditionalFormatting>
  <conditionalFormatting sqref="K78">
    <cfRule type="cellIs" dxfId="300" priority="473" operator="equal">
      <formula>"NO VAR"</formula>
    </cfRule>
  </conditionalFormatting>
  <conditionalFormatting sqref="K78">
    <cfRule type="cellIs" dxfId="299" priority="470" operator="equal">
      <formula>"NO VAR"</formula>
    </cfRule>
  </conditionalFormatting>
  <conditionalFormatting sqref="K78">
    <cfRule type="cellIs" dxfId="298" priority="467" operator="equal">
      <formula>"NO VAR"</formula>
    </cfRule>
  </conditionalFormatting>
  <conditionalFormatting sqref="K78">
    <cfRule type="cellIs" dxfId="297" priority="464" operator="equal">
      <formula>"NO VAR"</formula>
    </cfRule>
  </conditionalFormatting>
  <conditionalFormatting sqref="K66:K68">
    <cfRule type="cellIs" dxfId="296" priority="615" operator="equal">
      <formula>"HIDE-NO VAR"</formula>
    </cfRule>
  </conditionalFormatting>
  <conditionalFormatting sqref="K66:K68">
    <cfRule type="cellIs" dxfId="295" priority="613" operator="equal">
      <formula>"NO VAR"</formula>
    </cfRule>
  </conditionalFormatting>
  <conditionalFormatting sqref="K66:K68">
    <cfRule type="cellIs" dxfId="294" priority="612" operator="equal">
      <formula>"HIDE-NO VAR"</formula>
    </cfRule>
  </conditionalFormatting>
  <conditionalFormatting sqref="K69:K77">
    <cfRule type="cellIs" dxfId="293" priority="535" operator="equal">
      <formula>"NO VAR"</formula>
    </cfRule>
  </conditionalFormatting>
  <conditionalFormatting sqref="K66:K68">
    <cfRule type="cellIs" dxfId="292" priority="610" operator="equal">
      <formula>"NO VAR"</formula>
    </cfRule>
  </conditionalFormatting>
  <conditionalFormatting sqref="K66:K68">
    <cfRule type="cellIs" dxfId="291" priority="608" operator="equal">
      <formula>"NO VAR"</formula>
    </cfRule>
  </conditionalFormatting>
  <conditionalFormatting sqref="K69:K77">
    <cfRule type="cellIs" dxfId="290" priority="531" operator="equal">
      <formula>"NO VAR"</formula>
    </cfRule>
  </conditionalFormatting>
  <conditionalFormatting sqref="K66:K68">
    <cfRule type="cellIs" dxfId="289" priority="606" operator="equal">
      <formula>"INCORRECT LINE BEING PICKED UP"</formula>
    </cfRule>
  </conditionalFormatting>
  <conditionalFormatting sqref="B69">
    <cfRule type="cellIs" dxfId="288" priority="605" operator="equal">
      <formula>"HIDE "</formula>
    </cfRule>
  </conditionalFormatting>
  <conditionalFormatting sqref="B70:B77">
    <cfRule type="cellIs" dxfId="287" priority="604" operator="equal">
      <formula>"HIDE "</formula>
    </cfRule>
  </conditionalFormatting>
  <conditionalFormatting sqref="J69:J77">
    <cfRule type="cellIs" dxfId="286" priority="602" operator="equal">
      <formula>"HIDE-NO VAR"</formula>
    </cfRule>
  </conditionalFormatting>
  <conditionalFormatting sqref="J69:J77">
    <cfRule type="cellIs" dxfId="285" priority="601" operator="equal">
      <formula>"ERROR "</formula>
    </cfRule>
  </conditionalFormatting>
  <conditionalFormatting sqref="J80">
    <cfRule type="cellIs" dxfId="284" priority="448" operator="equal">
      <formula>"HIDE-NO VAR"</formula>
    </cfRule>
  </conditionalFormatting>
  <conditionalFormatting sqref="J69:J77">
    <cfRule type="cellIs" dxfId="283" priority="599" operator="equal">
      <formula>"HIDE-NO VAR"</formula>
    </cfRule>
  </conditionalFormatting>
  <conditionalFormatting sqref="J69:J77">
    <cfRule type="cellIs" dxfId="282" priority="580" operator="equal">
      <formula>"HIDE-NO VAR"</formula>
    </cfRule>
  </conditionalFormatting>
  <conditionalFormatting sqref="J80">
    <cfRule type="cellIs" dxfId="281" priority="427" operator="equal">
      <formula>"NO VAR"</formula>
    </cfRule>
  </conditionalFormatting>
  <conditionalFormatting sqref="J69:J77">
    <cfRule type="cellIs" dxfId="280" priority="578" operator="equal">
      <formula>"NO VAR"</formula>
    </cfRule>
  </conditionalFormatting>
  <conditionalFormatting sqref="J69:J77">
    <cfRule type="cellIs" dxfId="279" priority="576" operator="equal">
      <formula>"NO VAR"</formula>
    </cfRule>
  </conditionalFormatting>
  <conditionalFormatting sqref="J78">
    <cfRule type="cellIs" dxfId="278" priority="499" operator="equal">
      <formula>"NO VAR"</formula>
    </cfRule>
  </conditionalFormatting>
  <conditionalFormatting sqref="K80">
    <cfRule type="cellIs" dxfId="277" priority="420" operator="equal">
      <formula>"NO VAR"</formula>
    </cfRule>
  </conditionalFormatting>
  <conditionalFormatting sqref="K69:K77">
    <cfRule type="cellIs" dxfId="276" priority="570" operator="equal">
      <formula>"HIDE-NO VAR"</formula>
    </cfRule>
  </conditionalFormatting>
  <conditionalFormatting sqref="K69:K77">
    <cfRule type="cellIs" dxfId="275" priority="569" operator="equal">
      <formula>"ERROR "</formula>
    </cfRule>
  </conditionalFormatting>
  <conditionalFormatting sqref="K80">
    <cfRule type="cellIs" dxfId="274" priority="416" operator="equal">
      <formula>"HIDE-NO VAR"</formula>
    </cfRule>
  </conditionalFormatting>
  <conditionalFormatting sqref="K69:K77">
    <cfRule type="cellIs" dxfId="273" priority="567" operator="equal">
      <formula>"HIDE-NO VAR"</formula>
    </cfRule>
  </conditionalFormatting>
  <conditionalFormatting sqref="K69:K77">
    <cfRule type="cellIs" dxfId="272" priority="539" operator="equal">
      <formula>"HIDE-NO VAR"</formula>
    </cfRule>
  </conditionalFormatting>
  <conditionalFormatting sqref="K69:K77">
    <cfRule type="cellIs" dxfId="271" priority="538" operator="equal">
      <formula>"NO VAR"</formula>
    </cfRule>
  </conditionalFormatting>
  <conditionalFormatting sqref="K78">
    <cfRule type="cellIs" dxfId="270" priority="461" operator="equal">
      <formula>"NO VAR"</formula>
    </cfRule>
  </conditionalFormatting>
  <conditionalFormatting sqref="K69:K77">
    <cfRule type="cellIs" dxfId="269" priority="534" operator="equal">
      <formula>"NO VAR"</formula>
    </cfRule>
  </conditionalFormatting>
  <conditionalFormatting sqref="K69:K77">
    <cfRule type="cellIs" dxfId="268" priority="530" operator="equal">
      <formula>"INCORRECT LINE BEING PICKED UP"</formula>
    </cfRule>
  </conditionalFormatting>
  <conditionalFormatting sqref="B78">
    <cfRule type="cellIs" dxfId="267" priority="529" operator="equal">
      <formula>"HIDE "</formula>
    </cfRule>
  </conditionalFormatting>
  <conditionalFormatting sqref="B80">
    <cfRule type="cellIs" dxfId="266" priority="528" operator="equal">
      <formula>"HIDE "</formula>
    </cfRule>
  </conditionalFormatting>
  <conditionalFormatting sqref="B81:B82">
    <cfRule type="cellIs" dxfId="265" priority="527" operator="equal">
      <formula>"HIDE "</formula>
    </cfRule>
  </conditionalFormatting>
  <conditionalFormatting sqref="J78">
    <cfRule type="cellIs" dxfId="264" priority="524" operator="equal">
      <formula>"ERROR "</formula>
    </cfRule>
  </conditionalFormatting>
  <conditionalFormatting sqref="J81 J83">
    <cfRule type="cellIs" dxfId="263" priority="369" operator="equal">
      <formula>"NO VAR"</formula>
    </cfRule>
  </conditionalFormatting>
  <conditionalFormatting sqref="J80">
    <cfRule type="cellIs" dxfId="262" priority="444" operator="equal">
      <formula>"HIDE-NO VAR"</formula>
    </cfRule>
  </conditionalFormatting>
  <conditionalFormatting sqref="J81 J83">
    <cfRule type="cellIs" dxfId="261" priority="353" operator="equal">
      <formula>"NO VAR"</formula>
    </cfRule>
  </conditionalFormatting>
  <conditionalFormatting sqref="J80">
    <cfRule type="cellIs" dxfId="260" priority="428" operator="equal">
      <formula>"NO VAR"</formula>
    </cfRule>
  </conditionalFormatting>
  <conditionalFormatting sqref="J78">
    <cfRule type="cellIs" dxfId="259" priority="502" operator="equal">
      <formula>"NO VAR"</formula>
    </cfRule>
  </conditionalFormatting>
  <conditionalFormatting sqref="J78">
    <cfRule type="cellIs" dxfId="258" priority="501" operator="equal">
      <formula>"NO VAR"</formula>
    </cfRule>
  </conditionalFormatting>
  <conditionalFormatting sqref="K81 K83">
    <cfRule type="cellIs" dxfId="257" priority="346" operator="equal">
      <formula>"NO VAR"</formula>
    </cfRule>
  </conditionalFormatting>
  <conditionalFormatting sqref="K81 K83">
    <cfRule type="cellIs" dxfId="256" priority="345" operator="equal">
      <formula>"HIDE-NO VAR"</formula>
    </cfRule>
  </conditionalFormatting>
  <conditionalFormatting sqref="K78">
    <cfRule type="cellIs" dxfId="255" priority="492" operator="equal">
      <formula>"ERROR "</formula>
    </cfRule>
  </conditionalFormatting>
  <conditionalFormatting sqref="K81 K83">
    <cfRule type="cellIs" dxfId="254" priority="337" operator="equal">
      <formula>"NO VAR"</formula>
    </cfRule>
  </conditionalFormatting>
  <conditionalFormatting sqref="K80">
    <cfRule type="cellIs" dxfId="253" priority="412" operator="equal">
      <formula>"HIDE-NO VAR"</formula>
    </cfRule>
  </conditionalFormatting>
  <conditionalFormatting sqref="K78">
    <cfRule type="cellIs" dxfId="252" priority="460" operator="equal">
      <formula>"NO VAR"</formula>
    </cfRule>
  </conditionalFormatting>
  <conditionalFormatting sqref="K78">
    <cfRule type="cellIs" dxfId="251" priority="457" operator="equal">
      <formula>"NO VAR"</formula>
    </cfRule>
  </conditionalFormatting>
  <conditionalFormatting sqref="K78">
    <cfRule type="cellIs" dxfId="250" priority="455" operator="equal">
      <formula>"NO VAR"</formula>
    </cfRule>
  </conditionalFormatting>
  <conditionalFormatting sqref="K78">
    <cfRule type="cellIs" dxfId="249" priority="453" operator="equal">
      <formula>"INCORRECT LINE BEING PICKED UP"</formula>
    </cfRule>
  </conditionalFormatting>
  <conditionalFormatting sqref="J80">
    <cfRule type="cellIs" dxfId="248" priority="450" operator="equal">
      <formula>"ERROR "</formula>
    </cfRule>
  </conditionalFormatting>
  <conditionalFormatting sqref="J82">
    <cfRule type="cellIs" dxfId="247" priority="295" operator="equal">
      <formula>"NO VAR"</formula>
    </cfRule>
  </conditionalFormatting>
  <conditionalFormatting sqref="J81 J83">
    <cfRule type="cellIs" dxfId="246" priority="370" operator="equal">
      <formula>"HIDE-NO VAR"</formula>
    </cfRule>
  </conditionalFormatting>
  <conditionalFormatting sqref="J82">
    <cfRule type="cellIs" dxfId="245" priority="279" operator="equal">
      <formula>"NO VAR"</formula>
    </cfRule>
  </conditionalFormatting>
  <conditionalFormatting sqref="J81 J83">
    <cfRule type="cellIs" dxfId="244" priority="354" operator="equal">
      <formula>"NO VAR"</formula>
    </cfRule>
  </conditionalFormatting>
  <conditionalFormatting sqref="J80">
    <cfRule type="cellIs" dxfId="243" priority="429" operator="equal">
      <formula>"HIDE-NO VAR"</formula>
    </cfRule>
  </conditionalFormatting>
  <conditionalFormatting sqref="J80">
    <cfRule type="cellIs" dxfId="242" priority="425" operator="equal">
      <formula>"NO VAR"</formula>
    </cfRule>
  </conditionalFormatting>
  <conditionalFormatting sqref="K82">
    <cfRule type="cellIs" dxfId="241" priority="271" operator="equal">
      <formula>"HIDE-NO VAR"</formula>
    </cfRule>
  </conditionalFormatting>
  <conditionalFormatting sqref="K80">
    <cfRule type="cellIs" dxfId="240" priority="418" operator="equal">
      <formula>"ERROR "</formula>
    </cfRule>
  </conditionalFormatting>
  <conditionalFormatting sqref="K81 K83">
    <cfRule type="cellIs" dxfId="239" priority="338" operator="equal">
      <formula>"HIDE-NO VAR"</formula>
    </cfRule>
  </conditionalFormatting>
  <conditionalFormatting sqref="K80">
    <cfRule type="cellIs" dxfId="238" priority="386" operator="equal">
      <formula>"NO VAR"</formula>
    </cfRule>
  </conditionalFormatting>
  <conditionalFormatting sqref="K80">
    <cfRule type="cellIs" dxfId="237" priority="383" operator="equal">
      <formula>"NO VAR"</formula>
    </cfRule>
  </conditionalFormatting>
  <conditionalFormatting sqref="K80">
    <cfRule type="cellIs" dxfId="236" priority="381" operator="equal">
      <formula>"NO VAR"</formula>
    </cfRule>
  </conditionalFormatting>
  <conditionalFormatting sqref="K80">
    <cfRule type="cellIs" dxfId="235" priority="379" operator="equal">
      <formula>"INCORRECT LINE BEING PICKED UP"</formula>
    </cfRule>
  </conditionalFormatting>
  <conditionalFormatting sqref="J81 J83">
    <cfRule type="cellIs" dxfId="234" priority="376" operator="equal">
      <formula>"ERROR "</formula>
    </cfRule>
  </conditionalFormatting>
  <conditionalFormatting sqref="J79">
    <cfRule type="cellIs" dxfId="233" priority="223" operator="equal">
      <formula>"HIDE-NO VAR"</formula>
    </cfRule>
  </conditionalFormatting>
  <conditionalFormatting sqref="J82">
    <cfRule type="cellIs" dxfId="232" priority="297" operator="equal">
      <formula>"NO VAR"</formula>
    </cfRule>
  </conditionalFormatting>
  <conditionalFormatting sqref="J82">
    <cfRule type="cellIs" dxfId="231" priority="296" operator="equal">
      <formula>"HIDE-NO VAR"</formula>
    </cfRule>
  </conditionalFormatting>
  <conditionalFormatting sqref="J82">
    <cfRule type="cellIs" dxfId="230" priority="280" operator="equal">
      <formula>"NO VAR"</formula>
    </cfRule>
  </conditionalFormatting>
  <conditionalFormatting sqref="J81 J83">
    <cfRule type="cellIs" dxfId="229" priority="355" operator="equal">
      <formula>"HIDE-NO VAR"</formula>
    </cfRule>
  </conditionalFormatting>
  <conditionalFormatting sqref="J81 J83">
    <cfRule type="cellIs" dxfId="228" priority="351" operator="equal">
      <formula>"NO VAR"</formula>
    </cfRule>
  </conditionalFormatting>
  <conditionalFormatting sqref="J79">
    <cfRule type="cellIs" dxfId="227" priority="196" operator="equal">
      <formula>"NO VAR"</formula>
    </cfRule>
  </conditionalFormatting>
  <conditionalFormatting sqref="K81 K83">
    <cfRule type="cellIs" dxfId="226" priority="344" operator="equal">
      <formula>"ERROR "</formula>
    </cfRule>
  </conditionalFormatting>
  <conditionalFormatting sqref="K82">
    <cfRule type="cellIs" dxfId="225" priority="239" operator="equal">
      <formula>"NO VAR"</formula>
    </cfRule>
  </conditionalFormatting>
  <conditionalFormatting sqref="K81 K83">
    <cfRule type="cellIs" dxfId="224" priority="314" operator="equal">
      <formula>"HIDE-NO VAR"</formula>
    </cfRule>
  </conditionalFormatting>
  <conditionalFormatting sqref="K81 K83">
    <cfRule type="cellIs" dxfId="223" priority="312" operator="equal">
      <formula>"NO VAR"</formula>
    </cfRule>
  </conditionalFormatting>
  <conditionalFormatting sqref="K81 K83">
    <cfRule type="cellIs" dxfId="222" priority="311" operator="equal">
      <formula>"HIDE-NO VAR"</formula>
    </cfRule>
  </conditionalFormatting>
  <conditionalFormatting sqref="K81 K83">
    <cfRule type="cellIs" dxfId="221" priority="310" operator="equal">
      <formula>"NO VAR"</formula>
    </cfRule>
  </conditionalFormatting>
  <conditionalFormatting sqref="K81 K83">
    <cfRule type="cellIs" dxfId="220" priority="309" operator="equal">
      <formula>"NO VAR"</formula>
    </cfRule>
  </conditionalFormatting>
  <conditionalFormatting sqref="K81 K83">
    <cfRule type="cellIs" dxfId="219" priority="307" operator="equal">
      <formula>"NO VAR"</formula>
    </cfRule>
  </conditionalFormatting>
  <conditionalFormatting sqref="K81 K83">
    <cfRule type="cellIs" dxfId="218" priority="305" operator="equal">
      <formula>"INCORRECT LINE BEING PICKED UP"</formula>
    </cfRule>
  </conditionalFormatting>
  <conditionalFormatting sqref="J82">
    <cfRule type="cellIs" dxfId="217" priority="302" operator="equal">
      <formula>"ERROR "</formula>
    </cfRule>
  </conditionalFormatting>
  <conditionalFormatting sqref="J82">
    <cfRule type="cellIs" dxfId="216" priority="301" operator="equal">
      <formula>"HIDE-NO VAR"</formula>
    </cfRule>
  </conditionalFormatting>
  <conditionalFormatting sqref="J82">
    <cfRule type="cellIs" dxfId="215" priority="298" operator="equal">
      <formula>"HIDE-NO VAR"</formula>
    </cfRule>
  </conditionalFormatting>
  <conditionalFormatting sqref="J79">
    <cfRule type="cellIs" dxfId="214" priority="218" operator="equal">
      <formula>"NO VAR"</formula>
    </cfRule>
  </conditionalFormatting>
  <conditionalFormatting sqref="J79">
    <cfRule type="cellIs" dxfId="213" priority="215" operator="equal">
      <formula>"NO VAR"</formula>
    </cfRule>
  </conditionalFormatting>
  <conditionalFormatting sqref="J79">
    <cfRule type="cellIs" dxfId="212" priority="212" operator="equal">
      <formula>"NO VAR"</formula>
    </cfRule>
  </conditionalFormatting>
  <conditionalFormatting sqref="J79">
    <cfRule type="cellIs" dxfId="211" priority="209" operator="equal">
      <formula>"NO VAR"</formula>
    </cfRule>
  </conditionalFormatting>
  <conditionalFormatting sqref="J79">
    <cfRule type="cellIs" dxfId="210" priority="206" operator="equal">
      <formula>"NO VAR"</formula>
    </cfRule>
  </conditionalFormatting>
  <conditionalFormatting sqref="J82">
    <cfRule type="cellIs" dxfId="209" priority="281" operator="equal">
      <formula>"HIDE-NO VAR"</formula>
    </cfRule>
  </conditionalFormatting>
  <conditionalFormatting sqref="J82">
    <cfRule type="cellIs" dxfId="208" priority="277" operator="equal">
      <formula>"NO VAR"</formula>
    </cfRule>
  </conditionalFormatting>
  <conditionalFormatting sqref="J82">
    <cfRule type="cellIs" dxfId="207" priority="273" operator="equal">
      <formula>"NO VAR"</formula>
    </cfRule>
  </conditionalFormatting>
  <conditionalFormatting sqref="K82">
    <cfRule type="cellIs" dxfId="206" priority="270" operator="equal">
      <formula>"ERROR "</formula>
    </cfRule>
  </conditionalFormatting>
  <conditionalFormatting sqref="K82">
    <cfRule type="cellIs" dxfId="205" priority="269" operator="equal">
      <formula>"HIDE-NO VAR"</formula>
    </cfRule>
  </conditionalFormatting>
  <conditionalFormatting sqref="K82">
    <cfRule type="cellIs" dxfId="204" priority="266" operator="equal">
      <formula>"HIDE-NO VAR"</formula>
    </cfRule>
  </conditionalFormatting>
  <conditionalFormatting sqref="K82">
    <cfRule type="cellIs" dxfId="203" priority="240" operator="equal">
      <formula>"HIDE-NO VAR"</formula>
    </cfRule>
  </conditionalFormatting>
  <conditionalFormatting sqref="K79">
    <cfRule type="cellIs" dxfId="202" priority="162" operator="equal">
      <formula>"NO VAR"</formula>
    </cfRule>
  </conditionalFormatting>
  <conditionalFormatting sqref="K82">
    <cfRule type="cellIs" dxfId="201" priority="237" operator="equal">
      <formula>"HIDE-NO VAR"</formula>
    </cfRule>
  </conditionalFormatting>
  <conditionalFormatting sqref="K82">
    <cfRule type="cellIs" dxfId="200" priority="236" operator="equal">
      <formula>"NO VAR"</formula>
    </cfRule>
  </conditionalFormatting>
  <conditionalFormatting sqref="K82">
    <cfRule type="cellIs" dxfId="199" priority="235" operator="equal">
      <formula>"NO VAR"</formula>
    </cfRule>
  </conditionalFormatting>
  <conditionalFormatting sqref="K82">
    <cfRule type="cellIs" dxfId="198" priority="233" operator="equal">
      <formula>"NO VAR"</formula>
    </cfRule>
  </conditionalFormatting>
  <conditionalFormatting sqref="K79">
    <cfRule type="cellIs" dxfId="197" priority="156" operator="equal">
      <formula>"NO VAR"</formula>
    </cfRule>
  </conditionalFormatting>
  <conditionalFormatting sqref="K82">
    <cfRule type="cellIs" dxfId="196" priority="231" operator="equal">
      <formula>"INCORRECT LINE BEING PICKED UP"</formula>
    </cfRule>
  </conditionalFormatting>
  <conditionalFormatting sqref="B83">
    <cfRule type="cellIs" dxfId="195" priority="230" operator="equal">
      <formula>"HIDE "</formula>
    </cfRule>
  </conditionalFormatting>
  <conditionalFormatting sqref="D79">
    <cfRule type="cellIs" dxfId="194" priority="153" operator="equal">
      <formula>"HIDE "</formula>
    </cfRule>
  </conditionalFormatting>
  <conditionalFormatting sqref="B79">
    <cfRule type="cellIs" dxfId="193" priority="228" operator="equal">
      <formula>"HIDE "</formula>
    </cfRule>
  </conditionalFormatting>
  <conditionalFormatting sqref="J79">
    <cfRule type="cellIs" dxfId="192" priority="225" operator="equal">
      <formula>"ERROR "</formula>
    </cfRule>
  </conditionalFormatting>
  <conditionalFormatting sqref="J79">
    <cfRule type="cellIs" dxfId="191" priority="224" operator="equal">
      <formula>"HIDE-NO VAR"</formula>
    </cfRule>
  </conditionalFormatting>
  <conditionalFormatting sqref="J79">
    <cfRule type="cellIs" dxfId="190" priority="221" operator="equal">
      <formula>"HIDE-NO VAR"</formula>
    </cfRule>
  </conditionalFormatting>
  <conditionalFormatting sqref="J79">
    <cfRule type="cellIs" dxfId="189" priority="220" operator="equal">
      <formula>"NO VAR"</formula>
    </cfRule>
  </conditionalFormatting>
  <conditionalFormatting sqref="J79">
    <cfRule type="cellIs" dxfId="188" priority="219" operator="equal">
      <formula>"HIDE-NO VAR"</formula>
    </cfRule>
  </conditionalFormatting>
  <conditionalFormatting sqref="J79">
    <cfRule type="cellIs" dxfId="187" priority="217" operator="equal">
      <formula>"NO VAR"</formula>
    </cfRule>
  </conditionalFormatting>
  <conditionalFormatting sqref="J79">
    <cfRule type="cellIs" dxfId="186" priority="216" operator="equal">
      <formula>"HIDE-NO VAR"</formula>
    </cfRule>
  </conditionalFormatting>
  <conditionalFormatting sqref="J79">
    <cfRule type="cellIs" dxfId="185" priority="214" operator="equal">
      <formula>"NO VAR"</formula>
    </cfRule>
  </conditionalFormatting>
  <conditionalFormatting sqref="J79">
    <cfRule type="cellIs" dxfId="184" priority="213" operator="equal">
      <formula>"HIDE-NO VAR"</formula>
    </cfRule>
  </conditionalFormatting>
  <conditionalFormatting sqref="J79">
    <cfRule type="cellIs" dxfId="183" priority="211" operator="equal">
      <formula>"NO VAR"</formula>
    </cfRule>
  </conditionalFormatting>
  <conditionalFormatting sqref="J79">
    <cfRule type="cellIs" dxfId="182" priority="210" operator="equal">
      <formula>"HIDE-NO VAR"</formula>
    </cfRule>
  </conditionalFormatting>
  <conditionalFormatting sqref="J79">
    <cfRule type="cellIs" dxfId="181" priority="208" operator="equal">
      <formula>"NO VAR"</formula>
    </cfRule>
  </conditionalFormatting>
  <conditionalFormatting sqref="J79">
    <cfRule type="cellIs" dxfId="180" priority="207" operator="equal">
      <formula>"HIDE-NO VAR"</formula>
    </cfRule>
  </conditionalFormatting>
  <conditionalFormatting sqref="J25">
    <cfRule type="cellIs" dxfId="179" priority="129" operator="equal">
      <formula>"NO VAR"</formula>
    </cfRule>
  </conditionalFormatting>
  <conditionalFormatting sqref="J25">
    <cfRule type="cellIs" dxfId="178" priority="128" operator="equal">
      <formula>"HIDE-NO VAR"</formula>
    </cfRule>
  </conditionalFormatting>
  <conditionalFormatting sqref="J79">
    <cfRule type="cellIs" dxfId="177" priority="203" operator="equal">
      <formula>"NO VAR"</formula>
    </cfRule>
  </conditionalFormatting>
  <conditionalFormatting sqref="J79">
    <cfRule type="cellIs" dxfId="176" priority="202" operator="equal">
      <formula>"NO VAR"</formula>
    </cfRule>
  </conditionalFormatting>
  <conditionalFormatting sqref="J25">
    <cfRule type="cellIs" dxfId="175" priority="125" operator="equal">
      <formula>"HIDE-NO VAR"</formula>
    </cfRule>
  </conditionalFormatting>
  <conditionalFormatting sqref="J25">
    <cfRule type="cellIs" dxfId="174" priority="124" operator="equal">
      <formula>"NO VAR"</formula>
    </cfRule>
  </conditionalFormatting>
  <conditionalFormatting sqref="J79">
    <cfRule type="cellIs" dxfId="173" priority="199" operator="equal">
      <formula>"NO VAR"</formula>
    </cfRule>
  </conditionalFormatting>
  <conditionalFormatting sqref="J79">
    <cfRule type="cellIs" dxfId="172" priority="198" operator="equal">
      <formula>"HIDE-NO VAR"</formula>
    </cfRule>
  </conditionalFormatting>
  <conditionalFormatting sqref="J79">
    <cfRule type="cellIs" dxfId="171" priority="197" operator="equal">
      <formula>"NO VAR"</formula>
    </cfRule>
  </conditionalFormatting>
  <conditionalFormatting sqref="J25">
    <cfRule type="cellIs" dxfId="170" priority="120" operator="equal">
      <formula>"NO VAR"</formula>
    </cfRule>
  </conditionalFormatting>
  <conditionalFormatting sqref="K25">
    <cfRule type="cellIs" dxfId="169" priority="119" operator="equal">
      <formula>"NO VAR"</formula>
    </cfRule>
  </conditionalFormatting>
  <conditionalFormatting sqref="K25">
    <cfRule type="cellIs" dxfId="168" priority="118" operator="equal">
      <formula>"HIDE-NO VAR"</formula>
    </cfRule>
  </conditionalFormatting>
  <conditionalFormatting sqref="K79">
    <cfRule type="cellIs" dxfId="167" priority="193" operator="equal">
      <formula>"ERROR "</formula>
    </cfRule>
  </conditionalFormatting>
  <conditionalFormatting sqref="K79">
    <cfRule type="cellIs" dxfId="166" priority="192" operator="equal">
      <formula>"HIDE-NO VAR"</formula>
    </cfRule>
  </conditionalFormatting>
  <conditionalFormatting sqref="K25">
    <cfRule type="cellIs" dxfId="165" priority="115" operator="equal">
      <formula>"HIDE-NO VAR"</formula>
    </cfRule>
  </conditionalFormatting>
  <conditionalFormatting sqref="K25">
    <cfRule type="cellIs" dxfId="164" priority="114" operator="equal">
      <formula>"NO VAR"</formula>
    </cfRule>
  </conditionalFormatting>
  <conditionalFormatting sqref="K79">
    <cfRule type="cellIs" dxfId="163" priority="189" operator="equal">
      <formula>"HIDE-NO VAR"</formula>
    </cfRule>
  </conditionalFormatting>
  <conditionalFormatting sqref="K79">
    <cfRule type="cellIs" dxfId="162" priority="188" operator="equal">
      <formula>"NO VAR"</formula>
    </cfRule>
  </conditionalFormatting>
  <conditionalFormatting sqref="K79">
    <cfRule type="cellIs" dxfId="161" priority="187" operator="equal">
      <formula>"HIDE-NO VAR"</formula>
    </cfRule>
  </conditionalFormatting>
  <conditionalFormatting sqref="K25">
    <cfRule type="cellIs" dxfId="160" priority="110" operator="equal">
      <formula>"NO VAR"</formula>
    </cfRule>
  </conditionalFormatting>
  <conditionalFormatting sqref="K79">
    <cfRule type="cellIs" dxfId="159" priority="185" operator="equal">
      <formula>"NO VAR"</formula>
    </cfRule>
  </conditionalFormatting>
  <conditionalFormatting sqref="K79">
    <cfRule type="cellIs" dxfId="158" priority="184" operator="equal">
      <formula>"HIDE-NO VAR"</formula>
    </cfRule>
  </conditionalFormatting>
  <conditionalFormatting sqref="K25">
    <cfRule type="cellIs" dxfId="157" priority="107" operator="equal">
      <formula>"NO VAR"</formula>
    </cfRule>
  </conditionalFormatting>
  <conditionalFormatting sqref="K79">
    <cfRule type="cellIs" dxfId="156" priority="182" operator="equal">
      <formula>"NO VAR"</formula>
    </cfRule>
  </conditionalFormatting>
  <conditionalFormatting sqref="K79">
    <cfRule type="cellIs" dxfId="155" priority="181" operator="equal">
      <formula>"HIDE-NO VAR"</formula>
    </cfRule>
  </conditionalFormatting>
  <conditionalFormatting sqref="K25">
    <cfRule type="cellIs" dxfId="154" priority="104" operator="equal">
      <formula>"NO VAR"</formula>
    </cfRule>
  </conditionalFormatting>
  <conditionalFormatting sqref="K79">
    <cfRule type="cellIs" dxfId="153" priority="179" operator="equal">
      <formula>"NO VAR"</formula>
    </cfRule>
  </conditionalFormatting>
  <conditionalFormatting sqref="K79">
    <cfRule type="cellIs" dxfId="152" priority="178" operator="equal">
      <formula>"HIDE-NO VAR"</formula>
    </cfRule>
  </conditionalFormatting>
  <conditionalFormatting sqref="K25">
    <cfRule type="cellIs" dxfId="151" priority="101" operator="equal">
      <formula>"NO VAR"</formula>
    </cfRule>
  </conditionalFormatting>
  <conditionalFormatting sqref="K79">
    <cfRule type="cellIs" dxfId="150" priority="176" operator="equal">
      <formula>"NO VAR"</formula>
    </cfRule>
  </conditionalFormatting>
  <conditionalFormatting sqref="K79">
    <cfRule type="cellIs" dxfId="149" priority="175" operator="equal">
      <formula>"HIDE-NO VAR"</formula>
    </cfRule>
  </conditionalFormatting>
  <conditionalFormatting sqref="K25">
    <cfRule type="cellIs" dxfId="148" priority="98" operator="equal">
      <formula>"NO VAR"</formula>
    </cfRule>
  </conditionalFormatting>
  <conditionalFormatting sqref="K79">
    <cfRule type="cellIs" dxfId="147" priority="173" operator="equal">
      <formula>"NO VAR"</formula>
    </cfRule>
  </conditionalFormatting>
  <conditionalFormatting sqref="K79">
    <cfRule type="cellIs" dxfId="146" priority="172" operator="equal">
      <formula>"HIDE-NO VAR"</formula>
    </cfRule>
  </conditionalFormatting>
  <conditionalFormatting sqref="K25">
    <cfRule type="cellIs" dxfId="145" priority="95" operator="equal">
      <formula>"NO VAR"</formula>
    </cfRule>
  </conditionalFormatting>
  <conditionalFormatting sqref="K79">
    <cfRule type="cellIs" dxfId="144" priority="170" operator="equal">
      <formula>"NO VAR"</formula>
    </cfRule>
  </conditionalFormatting>
  <conditionalFormatting sqref="K79">
    <cfRule type="cellIs" dxfId="143" priority="169" operator="equal">
      <formula>"HIDE-NO VAR"</formula>
    </cfRule>
  </conditionalFormatting>
  <conditionalFormatting sqref="K25">
    <cfRule type="cellIs" dxfId="142" priority="92" operator="equal">
      <formula>"NO VAR"</formula>
    </cfRule>
  </conditionalFormatting>
  <conditionalFormatting sqref="K79">
    <cfRule type="cellIs" dxfId="141" priority="167" operator="equal">
      <formula>"NO VAR"</formula>
    </cfRule>
  </conditionalFormatting>
  <conditionalFormatting sqref="K79">
    <cfRule type="cellIs" dxfId="140" priority="166" operator="equal">
      <formula>"HIDE-NO VAR"</formula>
    </cfRule>
  </conditionalFormatting>
  <conditionalFormatting sqref="K25">
    <cfRule type="cellIs" dxfId="139" priority="89" operator="equal">
      <formula>"NO VAR"</formula>
    </cfRule>
  </conditionalFormatting>
  <conditionalFormatting sqref="K79">
    <cfRule type="cellIs" dxfId="138" priority="164" operator="equal">
      <formula>"NO VAR"</formula>
    </cfRule>
  </conditionalFormatting>
  <conditionalFormatting sqref="K25">
    <cfRule type="cellIs" dxfId="137" priority="87" operator="equal">
      <formula>"HIDE-NO VAR"</formula>
    </cfRule>
  </conditionalFormatting>
  <conditionalFormatting sqref="K25">
    <cfRule type="cellIs" dxfId="136" priority="86" operator="equal">
      <formula>"NO VAR"</formula>
    </cfRule>
  </conditionalFormatting>
  <conditionalFormatting sqref="K25">
    <cfRule type="cellIs" dxfId="135" priority="85" operator="equal">
      <formula>"NO VAR"</formula>
    </cfRule>
  </conditionalFormatting>
  <conditionalFormatting sqref="K25">
    <cfRule type="cellIs" dxfId="134" priority="84" operator="equal">
      <formula>"HIDE-NO VAR"</formula>
    </cfRule>
  </conditionalFormatting>
  <conditionalFormatting sqref="K79">
    <cfRule type="cellIs" dxfId="133" priority="159" operator="equal">
      <formula>"NO VAR"</formula>
    </cfRule>
  </conditionalFormatting>
  <conditionalFormatting sqref="K25">
    <cfRule type="cellIs" dxfId="132" priority="82" operator="equal">
      <formula>"NO VAR"</formula>
    </cfRule>
  </conditionalFormatting>
  <conditionalFormatting sqref="K25">
    <cfRule type="cellIs" dxfId="131" priority="81" operator="equal">
      <formula>"HIDE-NO VAR"</formula>
    </cfRule>
  </conditionalFormatting>
  <conditionalFormatting sqref="K25">
    <cfRule type="cellIs" dxfId="130" priority="80" operator="equal">
      <formula>"NO VAR"</formula>
    </cfRule>
  </conditionalFormatting>
  <conditionalFormatting sqref="K79">
    <cfRule type="cellIs" dxfId="129" priority="155" operator="equal">
      <formula>"NO VAR"</formula>
    </cfRule>
  </conditionalFormatting>
  <conditionalFormatting sqref="K79">
    <cfRule type="cellIs" dxfId="128" priority="154" operator="equal">
      <formula>"INCORRECT LINE BEING PICKED UP"</formula>
    </cfRule>
  </conditionalFormatting>
  <conditionalFormatting sqref="D25">
    <cfRule type="cellIs" dxfId="127" priority="77" operator="equal">
      <formula>"HIDE "</formula>
    </cfRule>
  </conditionalFormatting>
  <conditionalFormatting sqref="J25">
    <cfRule type="cellIs" dxfId="126" priority="148" operator="equal">
      <formula>"HIDE-NO VAR"</formula>
    </cfRule>
  </conditionalFormatting>
  <conditionalFormatting sqref="J25">
    <cfRule type="cellIs" dxfId="125" priority="142" operator="equal">
      <formula>"NO VAR"</formula>
    </cfRule>
  </conditionalFormatting>
  <conditionalFormatting sqref="J25">
    <cfRule type="cellIs" dxfId="124" priority="139" operator="equal">
      <formula>"NO VAR"</formula>
    </cfRule>
  </conditionalFormatting>
  <conditionalFormatting sqref="J25">
    <cfRule type="cellIs" dxfId="123" priority="136" operator="equal">
      <formula>"NO VAR"</formula>
    </cfRule>
  </conditionalFormatting>
  <conditionalFormatting sqref="J25">
    <cfRule type="cellIs" dxfId="122" priority="133" operator="equal">
      <formula>"NO VAR"</formula>
    </cfRule>
  </conditionalFormatting>
  <conditionalFormatting sqref="J25">
    <cfRule type="cellIs" dxfId="121" priority="130" operator="equal">
      <formula>"NO VAR"</formula>
    </cfRule>
  </conditionalFormatting>
  <conditionalFormatting sqref="J25">
    <cfRule type="cellIs" dxfId="120" priority="127" operator="equal">
      <formula>"NO VAR"</formula>
    </cfRule>
  </conditionalFormatting>
  <conditionalFormatting sqref="J25">
    <cfRule type="cellIs" dxfId="119" priority="121" operator="equal">
      <formula>"NO VAR"</formula>
    </cfRule>
  </conditionalFormatting>
  <conditionalFormatting sqref="K25">
    <cfRule type="cellIs" dxfId="118" priority="116" operator="equal">
      <formula>"HIDE-NO VAR"</formula>
    </cfRule>
  </conditionalFormatting>
  <conditionalFormatting sqref="K25">
    <cfRule type="cellIs" dxfId="117" priority="83" operator="equal">
      <formula>"NO VAR"</formula>
    </cfRule>
  </conditionalFormatting>
  <conditionalFormatting sqref="B25 E25">
    <cfRule type="cellIs" dxfId="116" priority="152" operator="equal">
      <formula>"HIDE "</formula>
    </cfRule>
  </conditionalFormatting>
  <conditionalFormatting sqref="J25">
    <cfRule type="cellIs" dxfId="115" priority="151" operator="equal">
      <formula>"NO VAR"</formula>
    </cfRule>
  </conditionalFormatting>
  <conditionalFormatting sqref="J25">
    <cfRule type="cellIs" dxfId="114" priority="150" operator="equal">
      <formula>"HIDE-NO VAR"</formula>
    </cfRule>
  </conditionalFormatting>
  <conditionalFormatting sqref="J25">
    <cfRule type="cellIs" dxfId="113" priority="149" operator="equal">
      <formula>"ERROR "</formula>
    </cfRule>
  </conditionalFormatting>
  <conditionalFormatting sqref="J25">
    <cfRule type="cellIs" dxfId="112" priority="147" operator="equal">
      <formula>"HIDE-NO VAR"</formula>
    </cfRule>
  </conditionalFormatting>
  <conditionalFormatting sqref="J25">
    <cfRule type="cellIs" dxfId="111" priority="146" operator="equal">
      <formula>"NO VAR"</formula>
    </cfRule>
  </conditionalFormatting>
  <conditionalFormatting sqref="J25">
    <cfRule type="cellIs" dxfId="110" priority="145" operator="equal">
      <formula>"HIDE-NO VAR"</formula>
    </cfRule>
  </conditionalFormatting>
  <conditionalFormatting sqref="J25">
    <cfRule type="cellIs" dxfId="109" priority="144" operator="equal">
      <formula>"NO VAR"</formula>
    </cfRule>
  </conditionalFormatting>
  <conditionalFormatting sqref="J25">
    <cfRule type="cellIs" dxfId="108" priority="143" operator="equal">
      <formula>"HIDE-NO VAR"</formula>
    </cfRule>
  </conditionalFormatting>
  <conditionalFormatting sqref="J25">
    <cfRule type="cellIs" dxfId="107" priority="141" operator="equal">
      <formula>"NO VAR"</formula>
    </cfRule>
  </conditionalFormatting>
  <conditionalFormatting sqref="J25">
    <cfRule type="cellIs" dxfId="106" priority="140" operator="equal">
      <formula>"HIDE-NO VAR"</formula>
    </cfRule>
  </conditionalFormatting>
  <conditionalFormatting sqref="J25">
    <cfRule type="cellIs" dxfId="105" priority="138" operator="equal">
      <formula>"NO VAR"</formula>
    </cfRule>
  </conditionalFormatting>
  <conditionalFormatting sqref="J25">
    <cfRule type="cellIs" dxfId="104" priority="137" operator="equal">
      <formula>"HIDE-NO VAR"</formula>
    </cfRule>
  </conditionalFormatting>
  <conditionalFormatting sqref="J25">
    <cfRule type="cellIs" dxfId="103" priority="135" operator="equal">
      <formula>"NO VAR"</formula>
    </cfRule>
  </conditionalFormatting>
  <conditionalFormatting sqref="J25">
    <cfRule type="cellIs" dxfId="102" priority="134" operator="equal">
      <formula>"HIDE-NO VAR"</formula>
    </cfRule>
  </conditionalFormatting>
  <conditionalFormatting sqref="J25">
    <cfRule type="cellIs" dxfId="101" priority="132" operator="equal">
      <formula>"NO VAR"</formula>
    </cfRule>
  </conditionalFormatting>
  <conditionalFormatting sqref="J25">
    <cfRule type="cellIs" dxfId="100" priority="131" operator="equal">
      <formula>"HIDE-NO VAR"</formula>
    </cfRule>
  </conditionalFormatting>
  <conditionalFormatting sqref="J25">
    <cfRule type="cellIs" dxfId="99" priority="126" operator="equal">
      <formula>"NO VAR"</formula>
    </cfRule>
  </conditionalFormatting>
  <conditionalFormatting sqref="J25">
    <cfRule type="cellIs" dxfId="98" priority="123" operator="equal">
      <formula>"NO VAR"</formula>
    </cfRule>
  </conditionalFormatting>
  <conditionalFormatting sqref="J25">
    <cfRule type="cellIs" dxfId="97" priority="122" operator="equal">
      <formula>"HIDE-NO VAR"</formula>
    </cfRule>
  </conditionalFormatting>
  <conditionalFormatting sqref="K25">
    <cfRule type="cellIs" dxfId="96" priority="117" operator="equal">
      <formula>"ERROR "</formula>
    </cfRule>
  </conditionalFormatting>
  <conditionalFormatting sqref="K25">
    <cfRule type="cellIs" dxfId="95" priority="113" operator="equal">
      <formula>"HIDE-NO VAR"</formula>
    </cfRule>
  </conditionalFormatting>
  <conditionalFormatting sqref="K25">
    <cfRule type="cellIs" dxfId="94" priority="112" operator="equal">
      <formula>"NO VAR"</formula>
    </cfRule>
  </conditionalFormatting>
  <conditionalFormatting sqref="K25">
    <cfRule type="cellIs" dxfId="93" priority="111" operator="equal">
      <formula>"HIDE-NO VAR"</formula>
    </cfRule>
  </conditionalFormatting>
  <conditionalFormatting sqref="K25">
    <cfRule type="cellIs" dxfId="92" priority="109" operator="equal">
      <formula>"NO VAR"</formula>
    </cfRule>
  </conditionalFormatting>
  <conditionalFormatting sqref="K25">
    <cfRule type="cellIs" dxfId="91" priority="108" operator="equal">
      <formula>"HIDE-NO VAR"</formula>
    </cfRule>
  </conditionalFormatting>
  <conditionalFormatting sqref="K25">
    <cfRule type="cellIs" dxfId="90" priority="106" operator="equal">
      <formula>"NO VAR"</formula>
    </cfRule>
  </conditionalFormatting>
  <conditionalFormatting sqref="K25">
    <cfRule type="cellIs" dxfId="89" priority="105" operator="equal">
      <formula>"HIDE-NO VAR"</formula>
    </cfRule>
  </conditionalFormatting>
  <conditionalFormatting sqref="K25">
    <cfRule type="cellIs" dxfId="88" priority="103" operator="equal">
      <formula>"NO VAR"</formula>
    </cfRule>
  </conditionalFormatting>
  <conditionalFormatting sqref="K25">
    <cfRule type="cellIs" dxfId="87" priority="102" operator="equal">
      <formula>"HIDE-NO VAR"</formula>
    </cfRule>
  </conditionalFormatting>
  <conditionalFormatting sqref="K25">
    <cfRule type="cellIs" dxfId="86" priority="100" operator="equal">
      <formula>"NO VAR"</formula>
    </cfRule>
  </conditionalFormatting>
  <conditionalFormatting sqref="K25">
    <cfRule type="cellIs" dxfId="85" priority="99" operator="equal">
      <formula>"HIDE-NO VAR"</formula>
    </cfRule>
  </conditionalFormatting>
  <conditionalFormatting sqref="K25">
    <cfRule type="cellIs" dxfId="84" priority="97" operator="equal">
      <formula>"NO VAR"</formula>
    </cfRule>
  </conditionalFormatting>
  <conditionalFormatting sqref="K25">
    <cfRule type="cellIs" dxfId="83" priority="96" operator="equal">
      <formula>"HIDE-NO VAR"</formula>
    </cfRule>
  </conditionalFormatting>
  <conditionalFormatting sqref="K25">
    <cfRule type="cellIs" dxfId="82" priority="94" operator="equal">
      <formula>"NO VAR"</formula>
    </cfRule>
  </conditionalFormatting>
  <conditionalFormatting sqref="K25">
    <cfRule type="cellIs" dxfId="81" priority="93" operator="equal">
      <formula>"HIDE-NO VAR"</formula>
    </cfRule>
  </conditionalFormatting>
  <conditionalFormatting sqref="K25">
    <cfRule type="cellIs" dxfId="80" priority="91" operator="equal">
      <formula>"NO VAR"</formula>
    </cfRule>
  </conditionalFormatting>
  <conditionalFormatting sqref="K25">
    <cfRule type="cellIs" dxfId="79" priority="90" operator="equal">
      <formula>"HIDE-NO VAR"</formula>
    </cfRule>
  </conditionalFormatting>
  <conditionalFormatting sqref="K25">
    <cfRule type="cellIs" dxfId="78" priority="88" operator="equal">
      <formula>"NO VAR"</formula>
    </cfRule>
  </conditionalFormatting>
  <conditionalFormatting sqref="K25">
    <cfRule type="cellIs" dxfId="77" priority="79" operator="equal">
      <formula>"NO VAR"</formula>
    </cfRule>
  </conditionalFormatting>
  <conditionalFormatting sqref="K25">
    <cfRule type="cellIs" dxfId="76" priority="78" operator="equal">
      <formula>"INCORRECT LINE BEING PICKED UP"</formula>
    </cfRule>
  </conditionalFormatting>
  <conditionalFormatting sqref="D64">
    <cfRule type="cellIs" dxfId="75" priority="1" operator="equal">
      <formula>"HIDE "</formula>
    </cfRule>
  </conditionalFormatting>
  <conditionalFormatting sqref="B64 E64">
    <cfRule type="cellIs" dxfId="74" priority="76" operator="equal">
      <formula>"HIDE "</formula>
    </cfRule>
  </conditionalFormatting>
  <conditionalFormatting sqref="J64">
    <cfRule type="cellIs" dxfId="73" priority="75" operator="equal">
      <formula>"NO VAR"</formula>
    </cfRule>
  </conditionalFormatting>
  <conditionalFormatting sqref="J64">
    <cfRule type="cellIs" dxfId="72" priority="74" operator="equal">
      <formula>"HIDE-NO VAR"</formula>
    </cfRule>
  </conditionalFormatting>
  <conditionalFormatting sqref="J64">
    <cfRule type="cellIs" dxfId="71" priority="73" operator="equal">
      <formula>"ERROR "</formula>
    </cfRule>
  </conditionalFormatting>
  <conditionalFormatting sqref="J64">
    <cfRule type="cellIs" dxfId="70" priority="72" operator="equal">
      <formula>"HIDE-NO VAR"</formula>
    </cfRule>
  </conditionalFormatting>
  <conditionalFormatting sqref="J64">
    <cfRule type="cellIs" dxfId="69" priority="71" operator="equal">
      <formula>"HIDE-NO VAR"</formula>
    </cfRule>
  </conditionalFormatting>
  <conditionalFormatting sqref="J64">
    <cfRule type="cellIs" dxfId="68" priority="70" operator="equal">
      <formula>"NO VAR"</formula>
    </cfRule>
  </conditionalFormatting>
  <conditionalFormatting sqref="J64">
    <cfRule type="cellIs" dxfId="67" priority="69" operator="equal">
      <formula>"HIDE-NO VAR"</formula>
    </cfRule>
  </conditionalFormatting>
  <conditionalFormatting sqref="J64">
    <cfRule type="cellIs" dxfId="66" priority="68" operator="equal">
      <formula>"NO VAR"</formula>
    </cfRule>
  </conditionalFormatting>
  <conditionalFormatting sqref="J64">
    <cfRule type="cellIs" dxfId="65" priority="67" operator="equal">
      <formula>"HIDE-NO VAR"</formula>
    </cfRule>
  </conditionalFormatting>
  <conditionalFormatting sqref="J64">
    <cfRule type="cellIs" dxfId="64" priority="66" operator="equal">
      <formula>"NO VAR"</formula>
    </cfRule>
  </conditionalFormatting>
  <conditionalFormatting sqref="J64">
    <cfRule type="cellIs" dxfId="63" priority="65" operator="equal">
      <formula>"NO VAR"</formula>
    </cfRule>
  </conditionalFormatting>
  <conditionalFormatting sqref="J64">
    <cfRule type="cellIs" dxfId="62" priority="64" operator="equal">
      <formula>"HIDE-NO VAR"</formula>
    </cfRule>
  </conditionalFormatting>
  <conditionalFormatting sqref="J64">
    <cfRule type="cellIs" dxfId="61" priority="63" operator="equal">
      <formula>"NO VAR"</formula>
    </cfRule>
  </conditionalFormatting>
  <conditionalFormatting sqref="J64">
    <cfRule type="cellIs" dxfId="60" priority="62" operator="equal">
      <formula>"NO VAR"</formula>
    </cfRule>
  </conditionalFormatting>
  <conditionalFormatting sqref="J64">
    <cfRule type="cellIs" dxfId="59" priority="61" operator="equal">
      <formula>"HIDE-NO VAR"</formula>
    </cfRule>
  </conditionalFormatting>
  <conditionalFormatting sqref="J64">
    <cfRule type="cellIs" dxfId="58" priority="60" operator="equal">
      <formula>"NO VAR"</formula>
    </cfRule>
  </conditionalFormatting>
  <conditionalFormatting sqref="J64">
    <cfRule type="cellIs" dxfId="57" priority="59" operator="equal">
      <formula>"NO VAR"</formula>
    </cfRule>
  </conditionalFormatting>
  <conditionalFormatting sqref="J64">
    <cfRule type="cellIs" dxfId="56" priority="58" operator="equal">
      <formula>"HIDE-NO VAR"</formula>
    </cfRule>
  </conditionalFormatting>
  <conditionalFormatting sqref="J64">
    <cfRule type="cellIs" dxfId="55" priority="57" operator="equal">
      <formula>"NO VAR"</formula>
    </cfRule>
  </conditionalFormatting>
  <conditionalFormatting sqref="J64">
    <cfRule type="cellIs" dxfId="54" priority="56" operator="equal">
      <formula>"NO VAR"</formula>
    </cfRule>
  </conditionalFormatting>
  <conditionalFormatting sqref="J64">
    <cfRule type="cellIs" dxfId="53" priority="55" operator="equal">
      <formula>"HIDE-NO VAR"</formula>
    </cfRule>
  </conditionalFormatting>
  <conditionalFormatting sqref="J64">
    <cfRule type="cellIs" dxfId="52" priority="54" operator="equal">
      <formula>"NO VAR"</formula>
    </cfRule>
  </conditionalFormatting>
  <conditionalFormatting sqref="J64">
    <cfRule type="cellIs" dxfId="51" priority="53" operator="equal">
      <formula>"NO VAR"</formula>
    </cfRule>
  </conditionalFormatting>
  <conditionalFormatting sqref="J64">
    <cfRule type="cellIs" dxfId="50" priority="52" operator="equal">
      <formula>"HIDE-NO VAR"</formula>
    </cfRule>
  </conditionalFormatting>
  <conditionalFormatting sqref="J64">
    <cfRule type="cellIs" dxfId="49" priority="51" operator="equal">
      <formula>"NO VAR"</formula>
    </cfRule>
  </conditionalFormatting>
  <conditionalFormatting sqref="J64">
    <cfRule type="cellIs" dxfId="48" priority="50" operator="equal">
      <formula>"NO VAR"</formula>
    </cfRule>
  </conditionalFormatting>
  <conditionalFormatting sqref="J64">
    <cfRule type="cellIs" dxfId="47" priority="49" operator="equal">
      <formula>"HIDE-NO VAR"</formula>
    </cfRule>
  </conditionalFormatting>
  <conditionalFormatting sqref="J64">
    <cfRule type="cellIs" dxfId="46" priority="48" operator="equal">
      <formula>"NO VAR"</formula>
    </cfRule>
  </conditionalFormatting>
  <conditionalFormatting sqref="J64">
    <cfRule type="cellIs" dxfId="45" priority="47" operator="equal">
      <formula>"NO VAR"</formula>
    </cfRule>
  </conditionalFormatting>
  <conditionalFormatting sqref="J64">
    <cfRule type="cellIs" dxfId="44" priority="46" operator="equal">
      <formula>"HIDE-NO VAR"</formula>
    </cfRule>
  </conditionalFormatting>
  <conditionalFormatting sqref="J64">
    <cfRule type="cellIs" dxfId="43" priority="45" operator="equal">
      <formula>"NO VAR"</formula>
    </cfRule>
  </conditionalFormatting>
  <conditionalFormatting sqref="J64">
    <cfRule type="cellIs" dxfId="42" priority="44" operator="equal">
      <formula>"NO VAR"</formula>
    </cfRule>
  </conditionalFormatting>
  <conditionalFormatting sqref="K64">
    <cfRule type="cellIs" dxfId="41" priority="43" operator="equal">
      <formula>"NO VAR"</formula>
    </cfRule>
  </conditionalFormatting>
  <conditionalFormatting sqref="K64">
    <cfRule type="cellIs" dxfId="40" priority="42" operator="equal">
      <formula>"HIDE-NO VAR"</formula>
    </cfRule>
  </conditionalFormatting>
  <conditionalFormatting sqref="K64">
    <cfRule type="cellIs" dxfId="39" priority="41" operator="equal">
      <formula>"ERROR "</formula>
    </cfRule>
  </conditionalFormatting>
  <conditionalFormatting sqref="K64">
    <cfRule type="cellIs" dxfId="38" priority="40" operator="equal">
      <formula>"HIDE-NO VAR"</formula>
    </cfRule>
  </conditionalFormatting>
  <conditionalFormatting sqref="K64">
    <cfRule type="cellIs" dxfId="37" priority="39" operator="equal">
      <formula>"HIDE-NO VAR"</formula>
    </cfRule>
  </conditionalFormatting>
  <conditionalFormatting sqref="K64">
    <cfRule type="cellIs" dxfId="36" priority="38" operator="equal">
      <formula>"NO VAR"</formula>
    </cfRule>
  </conditionalFormatting>
  <conditionalFormatting sqref="K64">
    <cfRule type="cellIs" dxfId="35" priority="37" operator="equal">
      <formula>"HIDE-NO VAR"</formula>
    </cfRule>
  </conditionalFormatting>
  <conditionalFormatting sqref="K64">
    <cfRule type="cellIs" dxfId="34" priority="36" operator="equal">
      <formula>"NO VAR"</formula>
    </cfRule>
  </conditionalFormatting>
  <conditionalFormatting sqref="K64">
    <cfRule type="cellIs" dxfId="33" priority="35" operator="equal">
      <formula>"HIDE-NO VAR"</formula>
    </cfRule>
  </conditionalFormatting>
  <conditionalFormatting sqref="K64">
    <cfRule type="cellIs" dxfId="32" priority="34" operator="equal">
      <formula>"NO VAR"</formula>
    </cfRule>
  </conditionalFormatting>
  <conditionalFormatting sqref="K64">
    <cfRule type="cellIs" dxfId="31" priority="33" operator="equal">
      <formula>"NO VAR"</formula>
    </cfRule>
  </conditionalFormatting>
  <conditionalFormatting sqref="K64">
    <cfRule type="cellIs" dxfId="30" priority="32" operator="equal">
      <formula>"HIDE-NO VAR"</formula>
    </cfRule>
  </conditionalFormatting>
  <conditionalFormatting sqref="K64">
    <cfRule type="cellIs" dxfId="29" priority="31" operator="equal">
      <formula>"NO VAR"</formula>
    </cfRule>
  </conditionalFormatting>
  <conditionalFormatting sqref="K64">
    <cfRule type="cellIs" dxfId="28" priority="30" operator="equal">
      <formula>"NO VAR"</formula>
    </cfRule>
  </conditionalFormatting>
  <conditionalFormatting sqref="K64">
    <cfRule type="cellIs" dxfId="27" priority="29" operator="equal">
      <formula>"HIDE-NO VAR"</formula>
    </cfRule>
  </conditionalFormatting>
  <conditionalFormatting sqref="K64">
    <cfRule type="cellIs" dxfId="26" priority="28" operator="equal">
      <formula>"NO VAR"</formula>
    </cfRule>
  </conditionalFormatting>
  <conditionalFormatting sqref="K64">
    <cfRule type="cellIs" dxfId="25" priority="27" operator="equal">
      <formula>"NO VAR"</formula>
    </cfRule>
  </conditionalFormatting>
  <conditionalFormatting sqref="K64">
    <cfRule type="cellIs" dxfId="24" priority="26" operator="equal">
      <formula>"HIDE-NO VAR"</formula>
    </cfRule>
  </conditionalFormatting>
  <conditionalFormatting sqref="K64">
    <cfRule type="cellIs" dxfId="23" priority="25" operator="equal">
      <formula>"NO VAR"</formula>
    </cfRule>
  </conditionalFormatting>
  <conditionalFormatting sqref="K64">
    <cfRule type="cellIs" dxfId="22" priority="24" operator="equal">
      <formula>"NO VAR"</formula>
    </cfRule>
  </conditionalFormatting>
  <conditionalFormatting sqref="K64">
    <cfRule type="cellIs" dxfId="21" priority="23" operator="equal">
      <formula>"HIDE-NO VAR"</formula>
    </cfRule>
  </conditionalFormatting>
  <conditionalFormatting sqref="K64">
    <cfRule type="cellIs" dxfId="20" priority="22" operator="equal">
      <formula>"NO VAR"</formula>
    </cfRule>
  </conditionalFormatting>
  <conditionalFormatting sqref="K64">
    <cfRule type="cellIs" dxfId="19" priority="21" operator="equal">
      <formula>"NO VAR"</formula>
    </cfRule>
  </conditionalFormatting>
  <conditionalFormatting sqref="K64">
    <cfRule type="cellIs" dxfId="18" priority="20" operator="equal">
      <formula>"HIDE-NO VAR"</formula>
    </cfRule>
  </conditionalFormatting>
  <conditionalFormatting sqref="K64">
    <cfRule type="cellIs" dxfId="17" priority="19" operator="equal">
      <formula>"NO VAR"</formula>
    </cfRule>
  </conditionalFormatting>
  <conditionalFormatting sqref="K64">
    <cfRule type="cellIs" dxfId="16" priority="18" operator="equal">
      <formula>"NO VAR"</formula>
    </cfRule>
  </conditionalFormatting>
  <conditionalFormatting sqref="K64">
    <cfRule type="cellIs" dxfId="15" priority="17" operator="equal">
      <formula>"HIDE-NO VAR"</formula>
    </cfRule>
  </conditionalFormatting>
  <conditionalFormatting sqref="K64">
    <cfRule type="cellIs" dxfId="14" priority="16" operator="equal">
      <formula>"NO VAR"</formula>
    </cfRule>
  </conditionalFormatting>
  <conditionalFormatting sqref="K64">
    <cfRule type="cellIs" dxfId="13" priority="15" operator="equal">
      <formula>"NO VAR"</formula>
    </cfRule>
  </conditionalFormatting>
  <conditionalFormatting sqref="K64">
    <cfRule type="cellIs" dxfId="12" priority="14" operator="equal">
      <formula>"HIDE-NO VAR"</formula>
    </cfRule>
  </conditionalFormatting>
  <conditionalFormatting sqref="K64">
    <cfRule type="cellIs" dxfId="11" priority="13" operator="equal">
      <formula>"NO VAR"</formula>
    </cfRule>
  </conditionalFormatting>
  <conditionalFormatting sqref="K64">
    <cfRule type="cellIs" dxfId="10" priority="12" operator="equal">
      <formula>"NO VAR"</formula>
    </cfRule>
  </conditionalFormatting>
  <conditionalFormatting sqref="K64">
    <cfRule type="cellIs" dxfId="9" priority="11" operator="equal">
      <formula>"HIDE-NO VAR"</formula>
    </cfRule>
  </conditionalFormatting>
  <conditionalFormatting sqref="K64">
    <cfRule type="cellIs" dxfId="8" priority="10" operator="equal">
      <formula>"NO VAR"</formula>
    </cfRule>
  </conditionalFormatting>
  <conditionalFormatting sqref="K64">
    <cfRule type="cellIs" dxfId="7" priority="9" operator="equal">
      <formula>"NO VAR"</formula>
    </cfRule>
  </conditionalFormatting>
  <conditionalFormatting sqref="K64">
    <cfRule type="cellIs" dxfId="6" priority="8" operator="equal">
      <formula>"HIDE-NO VAR"</formula>
    </cfRule>
  </conditionalFormatting>
  <conditionalFormatting sqref="K64">
    <cfRule type="cellIs" dxfId="5" priority="7" operator="equal">
      <formula>"NO VAR"</formula>
    </cfRule>
  </conditionalFormatting>
  <conditionalFormatting sqref="K64">
    <cfRule type="cellIs" dxfId="4" priority="6" operator="equal">
      <formula>"NO VAR"</formula>
    </cfRule>
  </conditionalFormatting>
  <conditionalFormatting sqref="K64">
    <cfRule type="cellIs" dxfId="3" priority="5" operator="equal">
      <formula>"HIDE-NO VAR"</formula>
    </cfRule>
  </conditionalFormatting>
  <conditionalFormatting sqref="K64">
    <cfRule type="cellIs" dxfId="2" priority="4" operator="equal">
      <formula>"NO VAR"</formula>
    </cfRule>
  </conditionalFormatting>
  <conditionalFormatting sqref="K64">
    <cfRule type="cellIs" dxfId="1" priority="3" operator="equal">
      <formula>"NO VAR"</formula>
    </cfRule>
  </conditionalFormatting>
  <conditionalFormatting sqref="K64">
    <cfRule type="cellIs" dxfId="0" priority="2" operator="equal">
      <formula>"INCORRECT LINE BEING PICKED UP"</formula>
    </cfRule>
  </conditionalFormatting>
  <printOptions horizontalCentered="1"/>
  <pageMargins left="0.7" right="0.7" top="0.75" bottom="0.75" header="0.3" footer="0.3"/>
  <pageSetup scale="62" orientation="landscape" r:id="rId1"/>
  <rowBreaks count="1" manualBreakCount="1">
    <brk id="45" max="5" man="1"/>
  </rowBreaks>
  <drawing r:id="rId2"/>
  <legacyDrawing r:id="rId3"/>
  <controls>
    <mc:AlternateContent xmlns:mc="http://schemas.openxmlformats.org/markup-compatibility/2006">
      <mc:Choice Requires="x14">
        <control shapeId="9217" r:id="rId4" name="CommandButton1">
          <controlPr defaultSize="0" autoLine="0" r:id="rId5">
            <anchor moveWithCells="1">
              <from>
                <xdr:col>7</xdr:col>
                <xdr:colOff>19050</xdr:colOff>
                <xdr:row>2</xdr:row>
                <xdr:rowOff>257175</xdr:rowOff>
              </from>
              <to>
                <xdr:col>8</xdr:col>
                <xdr:colOff>942975</xdr:colOff>
                <xdr:row>4</xdr:row>
                <xdr:rowOff>219075</xdr:rowOff>
              </to>
            </anchor>
          </controlPr>
        </control>
      </mc:Choice>
      <mc:Fallback>
        <control shapeId="9217" r:id="rId4" name="CommandButton1"/>
      </mc:Fallback>
    </mc:AlternateContent>
    <mc:AlternateContent xmlns:mc="http://schemas.openxmlformats.org/markup-compatibility/2006">
      <mc:Choice Requires="x14">
        <control shapeId="9218" r:id="rId6" name="CommandButton2">
          <controlPr defaultSize="0" autoLine="0" r:id="rId7">
            <anchor moveWithCells="1">
              <from>
                <xdr:col>7</xdr:col>
                <xdr:colOff>19050</xdr:colOff>
                <xdr:row>5</xdr:row>
                <xdr:rowOff>123825</xdr:rowOff>
              </from>
              <to>
                <xdr:col>8</xdr:col>
                <xdr:colOff>933450</xdr:colOff>
                <xdr:row>7</xdr:row>
                <xdr:rowOff>95250</xdr:rowOff>
              </to>
            </anchor>
          </controlPr>
        </control>
      </mc:Choice>
      <mc:Fallback>
        <control shapeId="9218" r:id="rId6" name="CommandButton2"/>
      </mc:Fallback>
    </mc:AlternateContent>
    <mc:AlternateContent xmlns:mc="http://schemas.openxmlformats.org/markup-compatibility/2006">
      <mc:Choice Requires="x14">
        <control shapeId="9219" r:id="rId8" name="Button 3">
          <controlPr defaultSize="0" print="0" autoFill="0" autoPict="0" macro="[0]!Macro8">
            <anchor moveWithCells="1" sizeWithCells="1">
              <from>
                <xdr:col>9</xdr:col>
                <xdr:colOff>9525</xdr:colOff>
                <xdr:row>0</xdr:row>
                <xdr:rowOff>152400</xdr:rowOff>
              </from>
              <to>
                <xdr:col>10</xdr:col>
                <xdr:colOff>1276350</xdr:colOff>
                <xdr:row>2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220" r:id="rId9" name="Button 4">
          <controlPr defaultSize="0" print="0" autoFill="0" autoPict="0" macro="[0]!Macro9">
            <anchor moveWithCells="1" sizeWithCells="1">
              <from>
                <xdr:col>9</xdr:col>
                <xdr:colOff>9525</xdr:colOff>
                <xdr:row>3</xdr:row>
                <xdr:rowOff>9525</xdr:rowOff>
              </from>
              <to>
                <xdr:col>10</xdr:col>
                <xdr:colOff>1295400</xdr:colOff>
                <xdr:row>5</xdr:row>
                <xdr:rowOff>104775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221" r:id="rId10" name="Button 5">
          <controlPr defaultSize="0" print="0" autoFill="0" autoPict="0" macro="[0]!Macro10">
            <anchor moveWithCells="1" sizeWithCells="1">
              <from>
                <xdr:col>7</xdr:col>
                <xdr:colOff>9525</xdr:colOff>
                <xdr:row>0</xdr:row>
                <xdr:rowOff>171450</xdr:rowOff>
              </from>
              <to>
                <xdr:col>8</xdr:col>
                <xdr:colOff>962025</xdr:colOff>
                <xdr:row>2</xdr:row>
                <xdr:rowOff>95250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Cons Subsidies Accrual-Rounded</vt:lpstr>
      <vt:lpstr>Variance Explanations-ACCRUAL</vt:lpstr>
      <vt:lpstr>Cons Subsidies CASH-Rounded</vt:lpstr>
      <vt:lpstr>Variance Explanations-CASH</vt:lpstr>
      <vt:lpstr>'Cons Subsidies Accrual-Rounded'!Print_Area</vt:lpstr>
      <vt:lpstr>'Cons Subsidies CASH-Rounded'!Print_Area</vt:lpstr>
      <vt:lpstr>'Variance Explanations-ACCRUAL'!Print_Area</vt:lpstr>
      <vt:lpstr>'Variance Explanations-CASH'!Print_Area</vt:lpstr>
      <vt:lpstr>'Variance Explanations-CASH'!Print_Titles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Dedonno, Katherine</dc:creator>
  <cp:lastModifiedBy>Perricelli, Robert</cp:lastModifiedBy>
  <cp:lastPrinted>2019-10-15T16:35:16Z</cp:lastPrinted>
  <dcterms:created xsi:type="dcterms:W3CDTF">2019-09-09T16:24:34Z</dcterms:created>
  <dcterms:modified xsi:type="dcterms:W3CDTF">2020-05-14T13:32:27Z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