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BGT_Shared\SUBSIDIES\Monthly Variance Reports - Accrual and Cash\2020\"/>
    </mc:Choice>
  </mc:AlternateContent>
  <xr:revisionPtr revIDLastSave="0" documentId="13_ncr:1_{2FC2F45A-C893-4707-8E1A-6D0A0C34500C}" xr6:coauthVersionLast="45" xr6:coauthVersionMax="45" xr10:uidLastSave="{00000000-0000-0000-0000-000000000000}"/>
  <bookViews>
    <workbookView xWindow="-120" yWindow="-120" windowWidth="29040" windowHeight="15840" xr2:uid="{00000000-000D-0000-FFFF-FFFF00000000}"/>
  </bookViews>
  <sheets>
    <sheet name="Cons Subsidies Accrual-Rounded" sheetId="4" r:id="rId1"/>
    <sheet name="Variance Explanations-ACCRUAL" sheetId="12" r:id="rId2"/>
    <sheet name="Cons Subsidies CASH-Rounded" sheetId="6" r:id="rId3"/>
    <sheet name="Variance Explanations-CASH" sheetId="14" r:id="rId4"/>
  </sheets>
  <definedNames>
    <definedName name="_xlnm.Print_Area" localSheetId="0">'Cons Subsidies Accrual-Rounded'!$A$1:$J$77</definedName>
    <definedName name="_xlnm.Print_Area" localSheetId="2">'Cons Subsidies CASH-Rounded'!$A$1:$U$156</definedName>
    <definedName name="_xlnm.Print_Area" localSheetId="1">'Variance Explanations-ACCRUAL'!$A$1:$F$93</definedName>
    <definedName name="_xlnm.Print_Area" localSheetId="3">'Variance Explanations-CASH'!$A$1:$F$84</definedName>
    <definedName name="_xlnm.Print_Titles" localSheetId="3">'Variance Explanations-CASH'!$1:$6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5" i="6" l="1"/>
  <c r="S16" i="6"/>
  <c r="S17" i="6"/>
  <c r="S18" i="6"/>
  <c r="S19" i="6"/>
  <c r="A3" i="14" l="1"/>
  <c r="A1" i="14" l="1"/>
  <c r="A83" i="14" l="1"/>
  <c r="A82" i="14"/>
  <c r="A81" i="14"/>
  <c r="A80" i="14"/>
  <c r="A79" i="14"/>
  <c r="A78" i="14"/>
  <c r="A77" i="14"/>
  <c r="A76" i="14"/>
  <c r="A75" i="14"/>
  <c r="A74" i="14"/>
  <c r="A73" i="14"/>
  <c r="A72" i="14"/>
  <c r="A71" i="14"/>
  <c r="A70" i="14"/>
  <c r="A69" i="14"/>
  <c r="A68" i="14"/>
  <c r="A67" i="14"/>
  <c r="A66" i="14"/>
  <c r="A65" i="14"/>
  <c r="A64" i="14"/>
  <c r="F48" i="14"/>
  <c r="E48" i="14"/>
  <c r="D48" i="14"/>
  <c r="C48" i="14"/>
  <c r="B48" i="14"/>
  <c r="A48" i="14"/>
  <c r="A25" i="14"/>
  <c r="A63" i="14"/>
  <c r="A62" i="14"/>
  <c r="A61" i="14"/>
  <c r="A60" i="14"/>
  <c r="A59" i="14"/>
  <c r="A58" i="14"/>
  <c r="A57" i="14"/>
  <c r="A56" i="14"/>
  <c r="A55" i="14"/>
  <c r="A54" i="14"/>
  <c r="A53" i="14"/>
  <c r="A52" i="14"/>
  <c r="A51" i="14"/>
  <c r="A12" i="14"/>
  <c r="A44" i="14" l="1"/>
  <c r="A43" i="14"/>
  <c r="A42" i="14"/>
  <c r="A41" i="14"/>
  <c r="A40" i="14"/>
  <c r="A39" i="14" l="1"/>
  <c r="A38" i="14"/>
  <c r="A37" i="14"/>
  <c r="A36" i="14"/>
  <c r="A35" i="14"/>
  <c r="A34" i="14"/>
  <c r="A33" i="14"/>
  <c r="A32" i="14"/>
  <c r="A31" i="14"/>
  <c r="A30" i="14"/>
  <c r="A29" i="14"/>
  <c r="A28" i="14"/>
  <c r="A27" i="14"/>
  <c r="A26" i="14"/>
  <c r="A24" i="14"/>
  <c r="A23" i="14"/>
  <c r="A22" i="14"/>
  <c r="A21" i="14"/>
  <c r="A20" i="14"/>
  <c r="A19" i="14"/>
  <c r="A18" i="14"/>
  <c r="A17" i="14"/>
  <c r="A16" i="14"/>
  <c r="A15" i="14"/>
  <c r="A14" i="14"/>
  <c r="A13" i="14"/>
  <c r="J81" i="12" l="1"/>
  <c r="A61" i="12"/>
  <c r="A12" i="12"/>
  <c r="A2" i="14" l="1"/>
  <c r="J31" i="4"/>
  <c r="F31" i="4"/>
  <c r="J30" i="4"/>
  <c r="F30" i="4"/>
  <c r="D38" i="4" l="1"/>
  <c r="A46" i="14"/>
  <c r="A7" i="14"/>
  <c r="D26" i="4"/>
  <c r="D32" i="4"/>
  <c r="D20" i="4"/>
  <c r="D43" i="4" l="1"/>
  <c r="H38" i="4"/>
  <c r="H26" i="4"/>
  <c r="H20" i="4"/>
  <c r="H32" i="4"/>
  <c r="F35" i="4"/>
  <c r="F17" i="4"/>
  <c r="F19" i="4"/>
  <c r="F14" i="4"/>
  <c r="F15" i="4"/>
  <c r="F33" i="4"/>
  <c r="J21" i="12" s="1"/>
  <c r="F18" i="4"/>
  <c r="J17" i="12" s="1"/>
  <c r="K17" i="12" s="1"/>
  <c r="F40" i="4"/>
  <c r="F13" i="4"/>
  <c r="F34" i="4"/>
  <c r="F53" i="4"/>
  <c r="F46" i="4"/>
  <c r="F41" i="4"/>
  <c r="J28" i="12" s="1"/>
  <c r="K28" i="12" s="1"/>
  <c r="F42" i="4"/>
  <c r="F16" i="4"/>
  <c r="J15" i="12" s="1"/>
  <c r="K15" i="12" s="1"/>
  <c r="F36" i="4"/>
  <c r="F37" i="4"/>
  <c r="F24" i="4"/>
  <c r="F25" i="4"/>
  <c r="J20" i="12" s="1"/>
  <c r="K20" i="12" s="1"/>
  <c r="F54" i="4"/>
  <c r="J33" i="12" s="1"/>
  <c r="K33" i="12" s="1"/>
  <c r="H43" i="4" l="1"/>
  <c r="F39" i="4"/>
  <c r="J26" i="12" s="1"/>
  <c r="K26" i="12" s="1"/>
  <c r="E38" i="4"/>
  <c r="J24" i="12"/>
  <c r="K24" i="12" s="1"/>
  <c r="J14" i="12"/>
  <c r="K14" i="12" s="1"/>
  <c r="J16" i="12"/>
  <c r="K16" i="12" s="1"/>
  <c r="J27" i="12"/>
  <c r="K27" i="12" s="1"/>
  <c r="J22" i="12"/>
  <c r="K22" i="12" s="1"/>
  <c r="J32" i="12"/>
  <c r="K32" i="12" s="1"/>
  <c r="E32" i="4"/>
  <c r="J29" i="12"/>
  <c r="K29" i="12" s="1"/>
  <c r="J13" i="12"/>
  <c r="K13" i="12" s="1"/>
  <c r="J23" i="12"/>
  <c r="J19" i="12"/>
  <c r="K19" i="12" s="1"/>
  <c r="J24" i="4"/>
  <c r="J41" i="4"/>
  <c r="J16" i="4"/>
  <c r="J25" i="4"/>
  <c r="J46" i="4"/>
  <c r="J40" i="4"/>
  <c r="J35" i="4"/>
  <c r="J55" i="4"/>
  <c r="J36" i="4"/>
  <c r="J14" i="4"/>
  <c r="J18" i="4"/>
  <c r="J15" i="4"/>
  <c r="J17" i="4"/>
  <c r="J54" i="4"/>
  <c r="J82" i="12" s="1"/>
  <c r="K82" i="12" s="1"/>
  <c r="J34" i="4"/>
  <c r="J37" i="4"/>
  <c r="J53" i="4"/>
  <c r="J19" i="4"/>
  <c r="J42" i="4"/>
  <c r="J30" i="12"/>
  <c r="K30" i="12" s="1"/>
  <c r="E26" i="4"/>
  <c r="F26" i="4" s="1"/>
  <c r="F23" i="4"/>
  <c r="F52" i="4"/>
  <c r="D12" i="12"/>
  <c r="J12" i="12"/>
  <c r="K12" i="12" s="1"/>
  <c r="B12" i="12"/>
  <c r="J25" i="12"/>
  <c r="K25" i="12" s="1"/>
  <c r="E20" i="4"/>
  <c r="F20" i="4" s="1"/>
  <c r="F55" i="4" l="1"/>
  <c r="J34" i="12" s="1"/>
  <c r="K34" i="12" s="1"/>
  <c r="E43" i="4"/>
  <c r="J39" i="4"/>
  <c r="J38" i="4" s="1"/>
  <c r="I38" i="4"/>
  <c r="F38" i="4"/>
  <c r="F32" i="4"/>
  <c r="K23" i="12"/>
  <c r="J56" i="4"/>
  <c r="J66" i="12"/>
  <c r="K66" i="12" s="1"/>
  <c r="J74" i="12"/>
  <c r="K74" i="12" s="1"/>
  <c r="J13" i="4"/>
  <c r="I20" i="4"/>
  <c r="J62" i="12"/>
  <c r="K62" i="12" s="1"/>
  <c r="J76" i="12"/>
  <c r="K76" i="12" s="1"/>
  <c r="J64" i="12"/>
  <c r="K64" i="12" s="1"/>
  <c r="J31" i="12"/>
  <c r="K31" i="12" s="1"/>
  <c r="J18" i="12"/>
  <c r="K18" i="12" s="1"/>
  <c r="J33" i="4"/>
  <c r="I32" i="4"/>
  <c r="J77" i="12"/>
  <c r="K77" i="12" s="1"/>
  <c r="J65" i="12"/>
  <c r="K65" i="12" s="1"/>
  <c r="J73" i="12"/>
  <c r="K73" i="12" s="1"/>
  <c r="J68" i="12"/>
  <c r="K68" i="12" s="1"/>
  <c r="J63" i="12"/>
  <c r="K63" i="12" s="1"/>
  <c r="J23" i="4"/>
  <c r="I26" i="4"/>
  <c r="J79" i="12"/>
  <c r="K79" i="12" s="1"/>
  <c r="J78" i="12"/>
  <c r="K78" i="12" s="1"/>
  <c r="J52" i="4"/>
  <c r="J69" i="12"/>
  <c r="K69" i="12" s="1"/>
  <c r="J72" i="12"/>
  <c r="K72" i="12" s="1"/>
  <c r="J71" i="12"/>
  <c r="K71" i="12" s="1"/>
  <c r="J83" i="12"/>
  <c r="K83" i="12" s="1"/>
  <c r="K21" i="12"/>
  <c r="F56" i="4" l="1"/>
  <c r="I43" i="4"/>
  <c r="F43" i="4"/>
  <c r="J75" i="12"/>
  <c r="K75" i="12" s="1"/>
  <c r="J80" i="12"/>
  <c r="K80" i="12" s="1"/>
  <c r="J26" i="4"/>
  <c r="K26" i="4" s="1"/>
  <c r="J67" i="12"/>
  <c r="K67" i="12" s="1"/>
  <c r="J32" i="4"/>
  <c r="J43" i="4" s="1"/>
  <c r="J70" i="12"/>
  <c r="K70" i="12" s="1"/>
  <c r="J20" i="4"/>
  <c r="K20" i="4" s="1"/>
  <c r="D61" i="12"/>
  <c r="B61" i="12"/>
  <c r="J61" i="12"/>
  <c r="K61" i="12" s="1"/>
  <c r="J84" i="12"/>
  <c r="K84" i="12" s="1"/>
  <c r="F57" i="4"/>
  <c r="J57" i="4"/>
  <c r="J35" i="12" l="1"/>
  <c r="K35" i="12" s="1"/>
  <c r="F58" i="4"/>
  <c r="J36" i="12"/>
  <c r="K36" i="12" s="1"/>
  <c r="J58" i="4"/>
  <c r="J85" i="12"/>
  <c r="K85" i="12" s="1"/>
  <c r="J37" i="12" l="1"/>
  <c r="K37" i="12" s="1"/>
  <c r="J86" i="12"/>
  <c r="K86" i="12" s="1"/>
  <c r="J59" i="4"/>
  <c r="J87" i="12" s="1"/>
  <c r="K87" i="12" s="1"/>
  <c r="F59" i="4"/>
  <c r="J60" i="4" l="1"/>
  <c r="K81" i="12"/>
  <c r="F60" i="4"/>
  <c r="J38" i="12"/>
  <c r="K38" i="12" s="1"/>
  <c r="I61" i="4"/>
  <c r="E61" i="4"/>
  <c r="D61" i="4"/>
  <c r="D63" i="4" l="1"/>
  <c r="H61" i="4"/>
  <c r="J61" i="4" s="1"/>
  <c r="J39" i="12"/>
  <c r="K39" i="12" s="1"/>
  <c r="J88" i="12"/>
  <c r="K88" i="12" s="1"/>
  <c r="J66" i="4"/>
  <c r="F66" i="4"/>
  <c r="F61" i="4"/>
  <c r="E63" i="4"/>
  <c r="I63" i="4"/>
  <c r="H63" i="4" l="1"/>
  <c r="J63" i="4" s="1"/>
  <c r="H69" i="4"/>
  <c r="J89" i="12"/>
  <c r="K89" i="12" s="1"/>
  <c r="F67" i="4"/>
  <c r="J40" i="12"/>
  <c r="K40" i="12" s="1"/>
  <c r="J67" i="4"/>
  <c r="F63" i="4"/>
  <c r="D69" i="4" l="1"/>
  <c r="D71" i="4" s="1"/>
  <c r="H71" i="4"/>
  <c r="J68" i="4"/>
  <c r="I69" i="4"/>
  <c r="J90" i="12"/>
  <c r="K90" i="12" s="1"/>
  <c r="J41" i="12"/>
  <c r="K41" i="12" s="1"/>
  <c r="F68" i="4"/>
  <c r="E69" i="4"/>
  <c r="D75" i="4" l="1"/>
  <c r="I75" i="4"/>
  <c r="T25" i="6"/>
  <c r="T33" i="6"/>
  <c r="T34" i="6"/>
  <c r="T17" i="6"/>
  <c r="T14" i="6"/>
  <c r="T31" i="6"/>
  <c r="T15" i="6"/>
  <c r="T18" i="6"/>
  <c r="T24" i="6"/>
  <c r="H75" i="4"/>
  <c r="H77" i="4" s="1"/>
  <c r="T19" i="6"/>
  <c r="T16" i="6"/>
  <c r="F74" i="4"/>
  <c r="E75" i="4"/>
  <c r="F69" i="4"/>
  <c r="E71" i="4"/>
  <c r="J69" i="4"/>
  <c r="I71" i="4"/>
  <c r="J71" i="4" s="1"/>
  <c r="J91" i="12"/>
  <c r="K91" i="12" s="1"/>
  <c r="J42" i="12"/>
  <c r="K42" i="12" s="1"/>
  <c r="F75" i="4" l="1"/>
  <c r="D77" i="4"/>
  <c r="T30" i="6"/>
  <c r="J74" i="4"/>
  <c r="J92" i="12" s="1"/>
  <c r="K92" i="12" s="1"/>
  <c r="T93" i="6"/>
  <c r="T92" i="6"/>
  <c r="T102" i="6"/>
  <c r="T96" i="6"/>
  <c r="T94" i="6"/>
  <c r="T111" i="6"/>
  <c r="T112" i="6"/>
  <c r="T95" i="6"/>
  <c r="T109" i="6"/>
  <c r="T97" i="6"/>
  <c r="T103" i="6"/>
  <c r="T23" i="6"/>
  <c r="T26" i="6" s="1"/>
  <c r="T13" i="6"/>
  <c r="T20" i="6" s="1"/>
  <c r="K69" i="4"/>
  <c r="E77" i="4"/>
  <c r="F71" i="4"/>
  <c r="J75" i="4"/>
  <c r="I77" i="4"/>
  <c r="J43" i="12"/>
  <c r="K43" i="12" s="1"/>
  <c r="T35" i="6"/>
  <c r="T108" i="6" l="1"/>
  <c r="T101" i="6"/>
  <c r="T104" i="6" s="1"/>
  <c r="T91" i="6"/>
  <c r="T98" i="6" s="1"/>
  <c r="J77" i="4"/>
  <c r="F77" i="4"/>
  <c r="T36" i="6"/>
  <c r="T113" i="6"/>
  <c r="T114" i="6" l="1"/>
  <c r="T37" i="6"/>
  <c r="T39" i="6" l="1"/>
  <c r="T115" i="6" l="1"/>
  <c r="T40" i="6"/>
  <c r="T117" i="6"/>
  <c r="T41" i="6" l="1"/>
  <c r="T110" i="6"/>
  <c r="T118" i="6"/>
  <c r="T119" i="6" l="1"/>
  <c r="T42" i="6"/>
  <c r="T38" i="6" s="1"/>
  <c r="T46" i="6" l="1"/>
  <c r="T120" i="6"/>
  <c r="T116" i="6" s="1"/>
  <c r="T121" i="6" s="1"/>
  <c r="T32" i="6"/>
  <c r="T43" i="6" s="1"/>
  <c r="T124" i="6" l="1"/>
  <c r="T48" i="6"/>
  <c r="T52" i="6"/>
  <c r="T126" i="6" l="1"/>
  <c r="T53" i="6"/>
  <c r="T49" i="6"/>
  <c r="T130" i="6"/>
  <c r="S50" i="6" l="1"/>
  <c r="S54" i="6"/>
  <c r="T131" i="6"/>
  <c r="T127" i="6"/>
  <c r="T54" i="6"/>
  <c r="T50" i="6"/>
  <c r="S42" i="6" l="1"/>
  <c r="U42" i="6" s="1"/>
  <c r="S48" i="6"/>
  <c r="U48" i="6" s="1"/>
  <c r="S31" i="6"/>
  <c r="U31" i="6" s="1"/>
  <c r="S41" i="6"/>
  <c r="U41" i="6" s="1"/>
  <c r="S46" i="6"/>
  <c r="U46" i="6" s="1"/>
  <c r="S40" i="6"/>
  <c r="U40" i="6" s="1"/>
  <c r="S35" i="6"/>
  <c r="U35" i="6" s="1"/>
  <c r="S25" i="6"/>
  <c r="U25" i="6" s="1"/>
  <c r="S30" i="6"/>
  <c r="S24" i="6"/>
  <c r="U24" i="6" s="1"/>
  <c r="S36" i="6"/>
  <c r="U36" i="6" s="1"/>
  <c r="S37" i="6"/>
  <c r="U37" i="6" s="1"/>
  <c r="S51" i="6"/>
  <c r="S39" i="6"/>
  <c r="S49" i="6"/>
  <c r="U49" i="6" s="1"/>
  <c r="S34" i="6"/>
  <c r="U34" i="6" s="1"/>
  <c r="S33" i="6"/>
  <c r="S23" i="6"/>
  <c r="U50" i="6"/>
  <c r="S128" i="6"/>
  <c r="S132" i="6"/>
  <c r="S52" i="6"/>
  <c r="U52" i="6" s="1"/>
  <c r="U15" i="6"/>
  <c r="U19" i="6"/>
  <c r="U17" i="6"/>
  <c r="S53" i="6"/>
  <c r="U53" i="6" s="1"/>
  <c r="D33" i="14" s="1"/>
  <c r="U18" i="6"/>
  <c r="S14" i="6"/>
  <c r="U14" i="6" s="1"/>
  <c r="U16" i="6"/>
  <c r="S13" i="6"/>
  <c r="S20" i="6" s="1"/>
  <c r="U54" i="6"/>
  <c r="D34" i="14" s="1"/>
  <c r="T55" i="6"/>
  <c r="S55" i="6"/>
  <c r="T132" i="6"/>
  <c r="T128" i="6"/>
  <c r="T51" i="6"/>
  <c r="S38" i="6" l="1"/>
  <c r="S32" i="6"/>
  <c r="S43" i="6" s="1"/>
  <c r="S26" i="6"/>
  <c r="U30" i="6"/>
  <c r="U39" i="6"/>
  <c r="U38" i="6" s="1"/>
  <c r="B33" i="14"/>
  <c r="J33" i="14"/>
  <c r="K33" i="14" s="1"/>
  <c r="B17" i="14"/>
  <c r="D17" i="14"/>
  <c r="J17" i="14"/>
  <c r="K17" i="14" s="1"/>
  <c r="S101" i="6"/>
  <c r="S102" i="6"/>
  <c r="U102" i="6" s="1"/>
  <c r="B23" i="14"/>
  <c r="D23" i="14"/>
  <c r="J23" i="14"/>
  <c r="D22" i="14"/>
  <c r="J22" i="14"/>
  <c r="K22" i="14" s="1"/>
  <c r="B22" i="14"/>
  <c r="S91" i="6"/>
  <c r="S113" i="6"/>
  <c r="U113" i="6" s="1"/>
  <c r="S103" i="6"/>
  <c r="U103" i="6" s="1"/>
  <c r="S118" i="6"/>
  <c r="U118" i="6" s="1"/>
  <c r="S112" i="6"/>
  <c r="U112" i="6" s="1"/>
  <c r="U23" i="6"/>
  <c r="B32" i="14"/>
  <c r="D32" i="14"/>
  <c r="J32" i="14"/>
  <c r="K32" i="14" s="1"/>
  <c r="S117" i="6"/>
  <c r="S120" i="6"/>
  <c r="U120" i="6" s="1"/>
  <c r="B68" i="14" s="1"/>
  <c r="S127" i="6"/>
  <c r="U127" i="6" s="1"/>
  <c r="S124" i="6"/>
  <c r="U124" i="6" s="1"/>
  <c r="B69" i="14" s="1"/>
  <c r="S95" i="6"/>
  <c r="U95" i="6" s="1"/>
  <c r="D19" i="14"/>
  <c r="J19" i="14"/>
  <c r="K19" i="14" s="1"/>
  <c r="B19" i="14"/>
  <c r="J20" i="14"/>
  <c r="K20" i="14" s="1"/>
  <c r="B20" i="14"/>
  <c r="D20" i="14"/>
  <c r="S108" i="6"/>
  <c r="S93" i="6"/>
  <c r="U93" i="6" s="1"/>
  <c r="B24" i="14"/>
  <c r="J24" i="14"/>
  <c r="K24" i="14" s="1"/>
  <c r="U33" i="6"/>
  <c r="S109" i="6"/>
  <c r="U109" i="6" s="1"/>
  <c r="J13" i="14"/>
  <c r="K13" i="14" s="1"/>
  <c r="D13" i="14"/>
  <c r="B13" i="14"/>
  <c r="D16" i="14"/>
  <c r="B16" i="14"/>
  <c r="J16" i="14"/>
  <c r="K16" i="14" s="1"/>
  <c r="S119" i="6"/>
  <c r="U119" i="6" s="1"/>
  <c r="S126" i="6"/>
  <c r="U126" i="6" s="1"/>
  <c r="S94" i="6"/>
  <c r="U94" i="6" s="1"/>
  <c r="S114" i="6"/>
  <c r="U114" i="6" s="1"/>
  <c r="B29" i="14"/>
  <c r="D29" i="14"/>
  <c r="J29" i="14"/>
  <c r="K29" i="14" s="1"/>
  <c r="B30" i="14"/>
  <c r="J30" i="14"/>
  <c r="K30" i="14" s="1"/>
  <c r="D30" i="14"/>
  <c r="J28" i="14"/>
  <c r="K28" i="14" s="1"/>
  <c r="B28" i="14"/>
  <c r="D28" i="14"/>
  <c r="S115" i="6"/>
  <c r="U115" i="6" s="1"/>
  <c r="D64" i="14" s="1"/>
  <c r="S111" i="6"/>
  <c r="S92" i="6"/>
  <c r="U92" i="6" s="1"/>
  <c r="S131" i="6"/>
  <c r="U131" i="6" s="1"/>
  <c r="D72" i="14" s="1"/>
  <c r="U13" i="6"/>
  <c r="U20" i="6"/>
  <c r="V20" i="6" s="1"/>
  <c r="D15" i="14"/>
  <c r="B15" i="14"/>
  <c r="J15" i="14"/>
  <c r="K15" i="14" s="1"/>
  <c r="J25" i="14"/>
  <c r="K25" i="14" s="1"/>
  <c r="B25" i="14"/>
  <c r="D25" i="14"/>
  <c r="B27" i="14"/>
  <c r="J27" i="14"/>
  <c r="K27" i="14" s="1"/>
  <c r="D27" i="14"/>
  <c r="B14" i="14"/>
  <c r="D14" i="14"/>
  <c r="J14" i="14"/>
  <c r="K14" i="14" s="1"/>
  <c r="S97" i="6"/>
  <c r="U97" i="6" s="1"/>
  <c r="S96" i="6"/>
  <c r="U96" i="6" s="1"/>
  <c r="S130" i="6"/>
  <c r="U130" i="6" s="1"/>
  <c r="J34" i="14"/>
  <c r="K34" i="14" s="1"/>
  <c r="B34" i="14"/>
  <c r="U132" i="6"/>
  <c r="J73" i="14" s="1"/>
  <c r="K73" i="14" s="1"/>
  <c r="S56" i="6"/>
  <c r="T129" i="6"/>
  <c r="S133" i="6"/>
  <c r="T133" i="6"/>
  <c r="U128" i="6"/>
  <c r="U55" i="6"/>
  <c r="T56" i="6"/>
  <c r="U51" i="6"/>
  <c r="S129" i="6"/>
  <c r="B26" i="14" l="1"/>
  <c r="U108" i="6"/>
  <c r="D26" i="14"/>
  <c r="J26" i="14"/>
  <c r="K23" i="14" s="1"/>
  <c r="U117" i="6"/>
  <c r="U116" i="6" s="1"/>
  <c r="S116" i="6"/>
  <c r="J68" i="14"/>
  <c r="K68" i="14" s="1"/>
  <c r="D68" i="14"/>
  <c r="D69" i="14"/>
  <c r="B64" i="14"/>
  <c r="J64" i="14"/>
  <c r="K64" i="14" s="1"/>
  <c r="J72" i="14"/>
  <c r="K72" i="14" s="1"/>
  <c r="B72" i="14"/>
  <c r="J69" i="14"/>
  <c r="K69" i="14" s="1"/>
  <c r="J67" i="14"/>
  <c r="K67" i="14" s="1"/>
  <c r="B67" i="14"/>
  <c r="D67" i="14"/>
  <c r="J71" i="14"/>
  <c r="K71" i="14" s="1"/>
  <c r="B71" i="14"/>
  <c r="D71" i="14"/>
  <c r="D52" i="14"/>
  <c r="J52" i="14"/>
  <c r="K52" i="14" s="1"/>
  <c r="B52" i="14"/>
  <c r="S98" i="6"/>
  <c r="U98" i="6" s="1"/>
  <c r="V98" i="6" s="1"/>
  <c r="U91" i="6"/>
  <c r="D56" i="14"/>
  <c r="J56" i="14"/>
  <c r="K56" i="14" s="1"/>
  <c r="B56" i="14"/>
  <c r="D66" i="14"/>
  <c r="J66" i="14"/>
  <c r="K66" i="14" s="1"/>
  <c r="B66" i="14"/>
  <c r="S104" i="6"/>
  <c r="U104" i="6" s="1"/>
  <c r="V104" i="6" s="1"/>
  <c r="U101" i="6"/>
  <c r="U111" i="6"/>
  <c r="S110" i="6"/>
  <c r="B63" i="14"/>
  <c r="J63" i="14"/>
  <c r="K63" i="14" s="1"/>
  <c r="U32" i="6"/>
  <c r="U43" i="6" s="1"/>
  <c r="D53" i="14"/>
  <c r="B53" i="14"/>
  <c r="J53" i="14"/>
  <c r="K53" i="14" s="1"/>
  <c r="J55" i="14"/>
  <c r="K55" i="14" s="1"/>
  <c r="B55" i="14"/>
  <c r="D55" i="14"/>
  <c r="B21" i="14"/>
  <c r="D21" i="14"/>
  <c r="J21" i="14"/>
  <c r="K21" i="14" s="1"/>
  <c r="J59" i="14"/>
  <c r="K59" i="14" s="1"/>
  <c r="B59" i="14"/>
  <c r="D59" i="14"/>
  <c r="D12" i="14"/>
  <c r="J12" i="14"/>
  <c r="K12" i="14" s="1"/>
  <c r="B12" i="14"/>
  <c r="D54" i="14"/>
  <c r="B54" i="14"/>
  <c r="J54" i="14"/>
  <c r="K54" i="14" s="1"/>
  <c r="U26" i="6"/>
  <c r="V26" i="6" s="1"/>
  <c r="J18" i="14"/>
  <c r="K18" i="14" s="1"/>
  <c r="B18" i="14"/>
  <c r="D18" i="14"/>
  <c r="D62" i="14"/>
  <c r="J62" i="14"/>
  <c r="B62" i="14"/>
  <c r="D58" i="14"/>
  <c r="B58" i="14"/>
  <c r="J58" i="14"/>
  <c r="K58" i="14" s="1"/>
  <c r="B61" i="14"/>
  <c r="J61" i="14"/>
  <c r="K61" i="14" s="1"/>
  <c r="D61" i="14"/>
  <c r="B73" i="14"/>
  <c r="D73" i="14"/>
  <c r="U56" i="6"/>
  <c r="B36" i="14" s="1"/>
  <c r="S134" i="6"/>
  <c r="T57" i="6"/>
  <c r="U129" i="6"/>
  <c r="U133" i="6"/>
  <c r="D35" i="14"/>
  <c r="B35" i="14"/>
  <c r="J35" i="14"/>
  <c r="K35" i="14" s="1"/>
  <c r="T134" i="6"/>
  <c r="J31" i="14"/>
  <c r="K31" i="14" s="1"/>
  <c r="B31" i="14"/>
  <c r="D31" i="14"/>
  <c r="S57" i="6"/>
  <c r="S121" i="6" l="1"/>
  <c r="K26" i="14"/>
  <c r="B65" i="14"/>
  <c r="J65" i="14"/>
  <c r="K65" i="14" s="1"/>
  <c r="D65" i="14"/>
  <c r="D51" i="14"/>
  <c r="B51" i="14"/>
  <c r="J51" i="14"/>
  <c r="K51" i="14" s="1"/>
  <c r="U110" i="6"/>
  <c r="U121" i="6" s="1"/>
  <c r="B60" i="14"/>
  <c r="J60" i="14"/>
  <c r="K60" i="14" s="1"/>
  <c r="D60" i="14"/>
  <c r="D57" i="14"/>
  <c r="B57" i="14"/>
  <c r="J57" i="14"/>
  <c r="K57" i="14" s="1"/>
  <c r="D36" i="14"/>
  <c r="J36" i="14"/>
  <c r="K36" i="14" s="1"/>
  <c r="U57" i="6"/>
  <c r="B37" i="14" s="1"/>
  <c r="U134" i="6"/>
  <c r="B75" i="14" s="1"/>
  <c r="T58" i="6"/>
  <c r="S58" i="6"/>
  <c r="D70" i="14"/>
  <c r="J70" i="14"/>
  <c r="K70" i="14" s="1"/>
  <c r="B70" i="14"/>
  <c r="D74" i="14"/>
  <c r="J74" i="14"/>
  <c r="K74" i="14" s="1"/>
  <c r="B74" i="14"/>
  <c r="K62" i="14" l="1"/>
  <c r="D75" i="14"/>
  <c r="J75" i="14"/>
  <c r="K75" i="14" s="1"/>
  <c r="J37" i="14"/>
  <c r="K37" i="14" s="1"/>
  <c r="D37" i="14"/>
  <c r="U58" i="6"/>
  <c r="J38" i="14" s="1"/>
  <c r="K38" i="14" s="1"/>
  <c r="S59" i="6"/>
  <c r="S60" i="6" s="1"/>
  <c r="T59" i="6"/>
  <c r="D38" i="14" l="1"/>
  <c r="B38" i="14"/>
  <c r="S136" i="6"/>
  <c r="S135" i="6"/>
  <c r="T62" i="6"/>
  <c r="T135" i="6"/>
  <c r="S62" i="6"/>
  <c r="S64" i="6" s="1"/>
  <c r="T137" i="6"/>
  <c r="S137" i="6"/>
  <c r="T136" i="6"/>
  <c r="U59" i="6"/>
  <c r="T60" i="6"/>
  <c r="U60" i="6" s="1"/>
  <c r="U136" i="6" l="1"/>
  <c r="B77" i="14" s="1"/>
  <c r="U137" i="6"/>
  <c r="T140" i="6"/>
  <c r="S67" i="6"/>
  <c r="U135" i="6"/>
  <c r="T138" i="6"/>
  <c r="T67" i="6"/>
  <c r="S138" i="6"/>
  <c r="S140" i="6"/>
  <c r="B39" i="14"/>
  <c r="D39" i="14"/>
  <c r="J39" i="14"/>
  <c r="K39" i="14" s="1"/>
  <c r="U62" i="6"/>
  <c r="T64" i="6"/>
  <c r="U64" i="6" s="1"/>
  <c r="D77" i="14" l="1"/>
  <c r="J77" i="14"/>
  <c r="K77" i="14" s="1"/>
  <c r="T142" i="6"/>
  <c r="U140" i="6"/>
  <c r="S142" i="6"/>
  <c r="T68" i="6"/>
  <c r="U138" i="6"/>
  <c r="D78" i="14"/>
  <c r="B78" i="14"/>
  <c r="J78" i="14"/>
  <c r="K78" i="14" s="1"/>
  <c r="D76" i="14"/>
  <c r="B76" i="14"/>
  <c r="J76" i="14"/>
  <c r="K76" i="14" s="1"/>
  <c r="S145" i="6"/>
  <c r="T145" i="6"/>
  <c r="U67" i="6"/>
  <c r="S68" i="6"/>
  <c r="J40" i="14"/>
  <c r="K40" i="14" s="1"/>
  <c r="D40" i="14"/>
  <c r="B40" i="14"/>
  <c r="U142" i="6" l="1"/>
  <c r="D78" i="6"/>
  <c r="J78" i="6"/>
  <c r="G78" i="6"/>
  <c r="M78" i="6"/>
  <c r="D41" i="14"/>
  <c r="B41" i="14"/>
  <c r="J41" i="14"/>
  <c r="K41" i="14" s="1"/>
  <c r="T69" i="6"/>
  <c r="D79" i="14"/>
  <c r="B79" i="14"/>
  <c r="J79" i="14"/>
  <c r="K79" i="14" s="1"/>
  <c r="U145" i="6"/>
  <c r="U68" i="6"/>
  <c r="S146" i="6"/>
  <c r="S69" i="6"/>
  <c r="S70" i="6" s="1"/>
  <c r="S72" i="6" s="1"/>
  <c r="T146" i="6"/>
  <c r="U146" i="6" l="1"/>
  <c r="D81" i="14" s="1"/>
  <c r="J156" i="6"/>
  <c r="D156" i="6"/>
  <c r="G156" i="6"/>
  <c r="M156" i="6"/>
  <c r="J42" i="14"/>
  <c r="K42" i="14" s="1"/>
  <c r="B42" i="14"/>
  <c r="S75" i="6"/>
  <c r="S76" i="6" s="1"/>
  <c r="S78" i="6" s="1"/>
  <c r="P78" i="6"/>
  <c r="D80" i="14"/>
  <c r="B80" i="14"/>
  <c r="J80" i="14"/>
  <c r="K80" i="14" s="1"/>
  <c r="U69" i="6"/>
  <c r="T70" i="6"/>
  <c r="S147" i="6"/>
  <c r="S148" i="6" s="1"/>
  <c r="S150" i="6" s="1"/>
  <c r="T147" i="6"/>
  <c r="T75" i="6"/>
  <c r="B81" i="14" l="1"/>
  <c r="J81" i="14"/>
  <c r="K81" i="14" s="1"/>
  <c r="U147" i="6"/>
  <c r="D82" i="14" s="1"/>
  <c r="H78" i="6"/>
  <c r="I78" i="6" s="1"/>
  <c r="K78" i="6"/>
  <c r="L78" i="6" s="1"/>
  <c r="T153" i="6"/>
  <c r="N78" i="6"/>
  <c r="O78" i="6" s="1"/>
  <c r="E78" i="6"/>
  <c r="F78" i="6" s="1"/>
  <c r="T72" i="6"/>
  <c r="U72" i="6" s="1"/>
  <c r="U70" i="6"/>
  <c r="V70" i="6" s="1"/>
  <c r="T148" i="6"/>
  <c r="J43" i="14"/>
  <c r="K43" i="14" s="1"/>
  <c r="B43" i="14"/>
  <c r="D43" i="14"/>
  <c r="S153" i="6"/>
  <c r="S154" i="6" s="1"/>
  <c r="S156" i="6" s="1"/>
  <c r="P156" i="6"/>
  <c r="Q78" i="6"/>
  <c r="R78" i="6" s="1"/>
  <c r="U75" i="6"/>
  <c r="T76" i="6"/>
  <c r="J82" i="14" l="1"/>
  <c r="K82" i="14" s="1"/>
  <c r="B82" i="14"/>
  <c r="J44" i="14"/>
  <c r="K44" i="14" s="1"/>
  <c r="B44" i="14"/>
  <c r="D44" i="14"/>
  <c r="Q156" i="6"/>
  <c r="R156" i="6" s="1"/>
  <c r="N156" i="6"/>
  <c r="O156" i="6" s="1"/>
  <c r="U148" i="6"/>
  <c r="V148" i="6" s="1"/>
  <c r="T150" i="6"/>
  <c r="U150" i="6" s="1"/>
  <c r="H156" i="6"/>
  <c r="I156" i="6" s="1"/>
  <c r="T78" i="6"/>
  <c r="U78" i="6" s="1"/>
  <c r="U76" i="6"/>
  <c r="E156" i="6"/>
  <c r="F156" i="6" s="1"/>
  <c r="K156" i="6"/>
  <c r="L156" i="6" s="1"/>
  <c r="T154" i="6"/>
  <c r="U153" i="6"/>
  <c r="D83" i="14" l="1"/>
  <c r="J83" i="14"/>
  <c r="K83" i="14" s="1"/>
  <c r="B83" i="14"/>
  <c r="T156" i="6"/>
  <c r="U156" i="6" s="1"/>
  <c r="U154" i="6"/>
</calcChain>
</file>

<file path=xl/sharedStrings.xml><?xml version="1.0" encoding="utf-8"?>
<sst xmlns="http://schemas.openxmlformats.org/spreadsheetml/2006/main" count="436" uniqueCount="126">
  <si>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</si>
  <si>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</si>
  <si>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</si>
  <si>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</si>
  <si>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</si>
  <si>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</si>
  <si>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</si>
  <si>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</si>
  <si>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</si>
  <si>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</si>
  <si>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</si>
  <si>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</si>
  <si>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</si>
  <si>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</si>
  <si>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</si>
  <si>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</si>
  <si>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NYS Operating Support for SAP</t>
  </si>
  <si>
    <t>NYC Operating Support for SAP</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</si>
  <si>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</si>
  <si>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</si>
  <si>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</si>
  <si>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</si>
  <si>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</si>
  <si>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</si>
  <si>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</si>
  <si>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</si>
  <si>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</si>
  <si>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</si>
  <si>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</si>
  <si>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</si>
  <si>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</si>
  <si>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</si>
  <si>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</si>
  <si>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</si>
  <si>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</si>
  <si>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</si>
  <si>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</si>
  <si>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</si>
  <si>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</si>
  <si>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</si>
  <si>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</si>
  <si>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</si>
  <si>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</si>
  <si>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</si>
  <si>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</si>
  <si>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</si>
  <si>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</si>
  <si>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</si>
  <si>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</si>
  <si>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</si>
  <si>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</si>
  <si>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</si>
  <si>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</si>
  <si>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</si>
  <si>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</si>
  <si>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</si>
  <si>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</si>
  <si>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</si>
  <si>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</si>
  <si>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</si>
  <si>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</si>
  <si>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</si>
  <si>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</si>
  <si>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</si>
  <si>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</si>
  <si>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</si>
  <si>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</si>
  <si>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</si>
  <si>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</si>
  <si>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</si>
  <si>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</si>
  <si>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</si>
  <si>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NYS Operating SFpport For SAP</t>
  </si>
  <si>
    <t>NYC Operating SFpport For SAP</t>
  </si>
  <si>
    <t>For-Hire Vehicle (FHV) SFrcharge</t>
  </si>
  <si>
    <t>Cash Subsidies</t>
  </si>
  <si>
    <t>NYS Operating Support For SAP</t>
  </si>
  <si>
    <t>NYC Operating Support For SAP</t>
  </si>
  <si>
    <t xml:space="preserve">Actual </t>
  </si>
  <si>
    <t>MRT-1 transactions were above budget for the month and YTD due to favorable MRT-1 transactions.</t>
  </si>
  <si>
    <t xml:space="preserve">MRT-2 transactions were above budget for the month  and YTD due to favorable MRT-2 transactions. </t>
  </si>
  <si>
    <t>&gt;100%</t>
  </si>
  <si>
    <t>See explanation for the month.</t>
  </si>
  <si>
    <t xml:space="preserve">The favorable variances for the month and YTD were due to stronger-than-expected real estate activity in New York City.  </t>
  </si>
  <si>
    <t xml:space="preserve">The unfavorable month and YTD accrual variances were primarily due to the timing of booking accruals by MTA Accounting. </t>
  </si>
  <si>
    <t>Subway Action Plan transactions were unfavorable for the month and YTD primarily due to timing of accruals.</t>
  </si>
  <si>
    <t xml:space="preserve">Real Property Transfer Tax Surchage  were unfavorable to the forecast  for the month and YTD due to lower-than-expected transactions and timing. 
</t>
  </si>
  <si>
    <t>The  Internet Marketplace Tax variance was favorable for the month. The  YTD variance was on target with the forecast.</t>
  </si>
  <si>
    <t>Variance was mostly timing related. Drawdowns are related to the timing of cash obligations for MTA Bus. Actuals also reflect receipts of CARES Act funds.</t>
  </si>
  <si>
    <t>Variance was mostly timing related. Drawdowns are related to the timing of cash obligations for Staten Island Railway.</t>
  </si>
  <si>
    <t xml:space="preserve">The unfavorable variances for the month and YTD were due primarily to timing. </t>
  </si>
  <si>
    <t>The favorable variances for the month and YTD were attributable to the timing of transfers.</t>
  </si>
  <si>
    <t>The favorable variances for the month and YTD reflect accruals for the bus lane violation fees that are collected by the City of New York and transferred to the MTA  for deposit in the General Transportation Account per legislation.</t>
  </si>
  <si>
    <t xml:space="preserve">The unfavorable YTD variance was primarily due to timing of booking accruals by MTA Accounting. </t>
  </si>
  <si>
    <t xml:space="preserve">MRT-1 transactions were above the forecasts for the month and YTD due to higher-than-expected MRT-1 cash receipts. </t>
  </si>
  <si>
    <t xml:space="preserve">MRT-2 transactions were above the forecast for the month and YTD due to  higher-than-expected MRT-2 cash receipts. </t>
  </si>
  <si>
    <t>The cash variances for the month and YTD  were unfavorable to the forecast due to lower-than-expected receipts.</t>
  </si>
  <si>
    <t xml:space="preserve">Real Property Transfer Tax  Surchage  were unfavorable to the budget for the month and YTD due to lower-than-expected receipts. 
</t>
  </si>
  <si>
    <t>See explanation for th month.</t>
  </si>
  <si>
    <t xml:space="preserve">The unfavorable YTD cash variances were primarily due to the timing. </t>
  </si>
  <si>
    <t>The unfavorable YTD  variance was due to timing.</t>
  </si>
  <si>
    <t>The unfavorable variances for the month and YTD were due to timing.</t>
  </si>
  <si>
    <t>The unfavariances for the month was due to timing. The YTD variance was favorable also due to timing.</t>
  </si>
  <si>
    <t xml:space="preserve">The  favorable variances for the month and YTD were attributable to the timing of transfers. </t>
  </si>
  <si>
    <t>The favorable YTD  variance was due to timing.</t>
  </si>
  <si>
    <t>Variance was mostly timing related. Drawdowns are related to the timing of cash obligations for Staten Island Railway. YTD receipts are on target.</t>
  </si>
  <si>
    <t>The favorable variances for the month and YTD reflect receipts from the bus lane violation fees that were collected by the City of New York and transferred to the MTA  for deposit in the General Transportation Account per the legislation.</t>
  </si>
  <si>
    <t xml:space="preserve">The favorable variances for the month and  YTD were primarily due to timing. </t>
  </si>
  <si>
    <t>PMT Replacement YTD cash receipts were favorable to the forecast.</t>
  </si>
  <si>
    <t>The favorable accrual variances for the month and YTD were partially  due to better-than-expected transactions and to the timing of booking accruals by MTA Accounting.</t>
  </si>
  <si>
    <t>The favorable accrual variances for the month and YTD  were due partially to better-than-expected transactions and to the timing of booking accruals by MTA Accounting.</t>
  </si>
  <si>
    <t xml:space="preserve">The  slightly unfavorable MMTOA cash variances for the month and YTD were due to timing. </t>
  </si>
  <si>
    <t xml:space="preserve">The  PBT cash variances for the month and YTD  were favorable to the forecasts due primarily  to better-than-expected receipts. </t>
  </si>
  <si>
    <t>PMT  cash receipts were favorable to the forecast  for the month and YTD. Cash receipts were favorable in each  months since July primarily reflecting better-than-expected activity.</t>
  </si>
  <si>
    <t xml:space="preserve">Internet Marketplace Tax receipts were favorable to the budget for the year due to timing. 
</t>
  </si>
  <si>
    <t>July Financial Plan - 2020 Mid-Year Forecast</t>
  </si>
  <si>
    <t>Oct 2020</t>
  </si>
  <si>
    <t xml:space="preserve">Mid-Year </t>
  </si>
  <si>
    <t xml:space="preserve">Forecast </t>
  </si>
  <si>
    <t>Month of Oct 2020</t>
  </si>
  <si>
    <t>&gt; 100%</t>
  </si>
  <si>
    <t xml:space="preserve">HIDE </t>
  </si>
  <si>
    <t>&gt; (100%)</t>
  </si>
  <si>
    <t>Year-to-Date Oct 2020</t>
  </si>
  <si>
    <t>Oct 2020 Monthly</t>
  </si>
  <si>
    <t>Oct 2020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</si>
</sst>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6"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7" fillId="0" borderId="0" xfId="0" applyFont="1"/>
    <xf numFmtId="0" fontId="0" fillId="0" borderId="1" xfId="0" applyBorder="1"/>
    <xf numFmtId="0" fontId="11" fillId="0" borderId="0" xfId="0" applyFont="1" applyAlignment="1">
      <alignment horizontal="right"/>
    </xf>
    <xf numFmtId="165" fontId="0" fillId="0" borderId="0" xfId="0" applyNumberFormat="1"/>
    <xf numFmtId="0" fontId="14" fillId="0" borderId="0" xfId="0" applyFont="1"/>
    <xf numFmtId="0" fontId="12" fillId="0" borderId="0" xfId="0" applyFont="1"/>
    <xf numFmtId="44" fontId="12" fillId="0" borderId="0" xfId="0" applyNumberFormat="1" applyFont="1"/>
    <xf numFmtId="0" fontId="15" fillId="0" borderId="0" xfId="0" applyFont="1"/>
    <xf numFmtId="0" fontId="6" fillId="0" borderId="0" xfId="0" applyFont="1" applyAlignment="1">
      <alignment vertical="center"/>
    </xf>
    <xf numFmtId="0" fontId="7" fillId="0" borderId="13" xfId="0" applyFont="1" applyBorder="1"/>
    <xf numFmtId="0" fontId="7" fillId="0" borderId="2" xfId="0" applyFont="1" applyBorder="1"/>
    <xf numFmtId="0" fontId="7" fillId="0" borderId="2" xfId="0" applyFont="1" applyFill="1" applyBorder="1"/>
    <xf numFmtId="0" fontId="7" fillId="5" borderId="7" xfId="0" applyFont="1" applyFill="1" applyBorder="1"/>
    <xf numFmtId="0" fontId="7" fillId="0" borderId="5" xfId="0" applyFont="1" applyBorder="1"/>
    <xf numFmtId="0" fontId="7" fillId="0" borderId="0" xfId="0" applyFont="1" applyBorder="1"/>
    <xf numFmtId="0" fontId="8" fillId="2" borderId="7" xfId="0" applyFont="1" applyFill="1" applyBorder="1" applyAlignment="1">
      <alignment horizontal="right"/>
    </xf>
    <xf numFmtId="0" fontId="7" fillId="5" borderId="8" xfId="0" applyFont="1" applyFill="1" applyBorder="1"/>
    <xf numFmtId="0" fontId="8" fillId="2" borderId="3" xfId="0" applyFont="1" applyFill="1" applyBorder="1" applyAlignment="1">
      <alignment horizontal="right"/>
    </xf>
    <xf numFmtId="0" fontId="8" fillId="2" borderId="9" xfId="0" applyFont="1" applyFill="1" applyBorder="1" applyAlignment="1">
      <alignment horizontal="right"/>
    </xf>
    <xf numFmtId="0" fontId="7" fillId="0" borderId="7" xfId="0" applyFont="1" applyBorder="1"/>
    <xf numFmtId="0" fontId="7" fillId="5" borderId="0" xfId="0" applyFont="1" applyFill="1" applyBorder="1"/>
    <xf numFmtId="0" fontId="19" fillId="0" borderId="0" xfId="0" applyFont="1" applyBorder="1"/>
    <xf numFmtId="0" fontId="7" fillId="0" borderId="8" xfId="0" applyFont="1" applyBorder="1"/>
    <xf numFmtId="0" fontId="7" fillId="0" borderId="0" xfId="0" applyFont="1" applyBorder="1" applyAlignment="1">
      <alignment horizontal="left" indent="2"/>
    </xf>
    <xf numFmtId="43" fontId="7" fillId="0" borderId="8" xfId="0" applyNumberFormat="1" applyFont="1" applyBorder="1"/>
    <xf numFmtId="0" fontId="7" fillId="4" borderId="5" xfId="0" applyFont="1" applyFill="1" applyBorder="1"/>
    <xf numFmtId="0" fontId="7" fillId="4" borderId="0" xfId="0" applyFont="1" applyFill="1" applyBorder="1" applyAlignment="1">
      <alignment horizontal="left" indent="4"/>
    </xf>
    <xf numFmtId="0" fontId="7" fillId="4" borderId="0" xfId="0" applyFont="1" applyFill="1" applyBorder="1"/>
    <xf numFmtId="0" fontId="7" fillId="4" borderId="8" xfId="0" applyFont="1" applyFill="1" applyBorder="1"/>
    <xf numFmtId="43" fontId="7" fillId="4" borderId="8" xfId="0" applyNumberFormat="1" applyFont="1" applyFill="1" applyBorder="1"/>
    <xf numFmtId="0" fontId="7" fillId="0" borderId="0" xfId="0" applyFont="1" applyBorder="1" applyAlignment="1">
      <alignment horizontal="left" indent="4"/>
    </xf>
    <xf numFmtId="0" fontId="20" fillId="0" borderId="5" xfId="0" applyFont="1" applyBorder="1"/>
    <xf numFmtId="0" fontId="20" fillId="0" borderId="0" xfId="0" applyFont="1" applyBorder="1"/>
    <xf numFmtId="43" fontId="7" fillId="0" borderId="8" xfId="1" applyFont="1" applyBorder="1"/>
    <xf numFmtId="43" fontId="7" fillId="5" borderId="0" xfId="1" applyFont="1" applyFill="1" applyBorder="1"/>
    <xf numFmtId="0" fontId="8" fillId="0" borderId="0" xfId="0" applyFont="1" applyBorder="1" applyAlignment="1">
      <alignment horizontal="left"/>
    </xf>
    <xf numFmtId="0" fontId="8" fillId="0" borderId="10" xfId="0" applyFont="1" applyBorder="1" applyAlignment="1">
      <alignment vertical="center"/>
    </xf>
    <xf numFmtId="0" fontId="8" fillId="0" borderId="11" xfId="0" applyFont="1" applyBorder="1" applyAlignment="1">
      <alignment vertical="center"/>
    </xf>
    <xf numFmtId="0" fontId="7" fillId="0" borderId="0" xfId="0" applyFont="1" applyBorder="1" applyAlignment="1">
      <alignment horizontal="left" indent="1"/>
    </xf>
    <xf numFmtId="0" fontId="8" fillId="0" borderId="0" xfId="0" applyFont="1" applyBorder="1" applyAlignment="1">
      <alignment horizontal="left" indent="1"/>
    </xf>
    <xf numFmtId="0" fontId="20" fillId="0" borderId="0" xfId="0" applyFont="1" applyBorder="1" applyAlignment="1">
      <alignment horizontal="left" indent="3"/>
    </xf>
    <xf numFmtId="0" fontId="8" fillId="2" borderId="13" xfId="0" applyFont="1" applyFill="1" applyBorder="1" applyAlignment="1">
      <alignment horizontal="right"/>
    </xf>
    <xf numFmtId="0" fontId="8" fillId="2" borderId="14" xfId="0" applyFont="1" applyFill="1" applyBorder="1" applyAlignment="1">
      <alignment horizontal="right"/>
    </xf>
    <xf numFmtId="0" fontId="8" fillId="2" borderId="19" xfId="0" applyFont="1" applyFill="1" applyBorder="1" applyAlignment="1">
      <alignment horizontal="right"/>
    </xf>
    <xf numFmtId="0" fontId="7" fillId="0" borderId="16" xfId="0" applyFont="1" applyBorder="1"/>
    <xf numFmtId="0" fontId="7" fillId="0" borderId="3" xfId="0" applyFont="1" applyBorder="1"/>
    <xf numFmtId="0" fontId="7" fillId="0" borderId="18" xfId="0" applyFont="1" applyBorder="1"/>
    <xf numFmtId="0" fontId="7" fillId="0" borderId="1" xfId="0" applyFont="1" applyBorder="1"/>
    <xf numFmtId="164" fontId="7" fillId="0" borderId="1" xfId="1" applyNumberFormat="1" applyFont="1" applyBorder="1"/>
    <xf numFmtId="164" fontId="7" fillId="0" borderId="0" xfId="0" applyNumberFormat="1" applyFont="1"/>
    <xf numFmtId="165" fontId="7" fillId="0" borderId="5" xfId="0" applyNumberFormat="1" applyFont="1" applyBorder="1"/>
    <xf numFmtId="165" fontId="7" fillId="0" borderId="0" xfId="0" applyNumberFormat="1" applyFont="1" applyBorder="1"/>
    <xf numFmtId="165" fontId="7" fillId="0" borderId="0" xfId="0" applyNumberFormat="1" applyFont="1"/>
    <xf numFmtId="165" fontId="7" fillId="0" borderId="18" xfId="0" applyNumberFormat="1" applyFont="1" applyBorder="1"/>
    <xf numFmtId="165" fontId="7" fillId="0" borderId="1" xfId="0" applyNumberFormat="1" applyFont="1" applyBorder="1"/>
    <xf numFmtId="164" fontId="7" fillId="0" borderId="5" xfId="1" applyNumberFormat="1" applyFont="1" applyBorder="1"/>
    <xf numFmtId="164" fontId="7" fillId="0" borderId="18" xfId="1" applyNumberFormat="1" applyFont="1" applyBorder="1"/>
    <xf numFmtId="165" fontId="7" fillId="0" borderId="0" xfId="0" applyNumberFormat="1" applyFont="1" applyBorder="1" applyAlignment="1">
      <alignment horizontal="left" indent="4"/>
    </xf>
    <xf numFmtId="164" fontId="7" fillId="4" borderId="5" xfId="1" quotePrefix="1" applyNumberFormat="1" applyFont="1" applyFill="1" applyBorder="1" applyAlignment="1"/>
    <xf numFmtId="164" fontId="7" fillId="4" borderId="18" xfId="1" quotePrefix="1" applyNumberFormat="1" applyFont="1" applyFill="1" applyBorder="1" applyAlignment="1"/>
    <xf numFmtId="164" fontId="7" fillId="4" borderId="1" xfId="1" applyNumberFormat="1" applyFont="1" applyFill="1" applyBorder="1"/>
    <xf numFmtId="165" fontId="20" fillId="0" borderId="5" xfId="0" applyNumberFormat="1" applyFont="1" applyBorder="1"/>
    <xf numFmtId="165" fontId="20" fillId="0" borderId="0" xfId="0" applyNumberFormat="1" applyFont="1" applyBorder="1"/>
    <xf numFmtId="165" fontId="20" fillId="0" borderId="0" xfId="0" applyNumberFormat="1" applyFont="1"/>
    <xf numFmtId="165" fontId="7" fillId="0" borderId="5" xfId="1" applyNumberFormat="1" applyFont="1" applyBorder="1"/>
    <xf numFmtId="165" fontId="7" fillId="0" borderId="18" xfId="1" applyNumberFormat="1" applyFont="1" applyBorder="1"/>
    <xf numFmtId="165" fontId="7" fillId="0" borderId="1" xfId="1" applyNumberFormat="1" applyFont="1" applyBorder="1"/>
    <xf numFmtId="165" fontId="8" fillId="0" borderId="10" xfId="0" applyNumberFormat="1" applyFont="1" applyBorder="1" applyAlignment="1">
      <alignment vertical="center"/>
    </xf>
    <xf numFmtId="165" fontId="8" fillId="0" borderId="11" xfId="0" applyNumberFormat="1" applyFont="1" applyBorder="1" applyAlignment="1">
      <alignment vertical="center"/>
    </xf>
    <xf numFmtId="165" fontId="8" fillId="0" borderId="0" xfId="0" applyNumberFormat="1" applyFont="1" applyAlignment="1">
      <alignment vertical="center"/>
    </xf>
    <xf numFmtId="0" fontId="21" fillId="0" borderId="0" xfId="0" applyFont="1"/>
    <xf numFmtId="0" fontId="22" fillId="0" borderId="0" xfId="0" applyFont="1"/>
    <xf numFmtId="0" fontId="23" fillId="0" borderId="0" xfId="0" applyFont="1"/>
    <xf numFmtId="0" fontId="18" fillId="0" borderId="0" xfId="0" applyFont="1"/>
    <xf numFmtId="0" fontId="18" fillId="0" borderId="13" xfId="0" applyFont="1" applyBorder="1" applyAlignment="1">
      <alignment vertical="center"/>
    </xf>
    <xf numFmtId="0" fontId="18" fillId="0" borderId="2" xfId="0" applyFont="1" applyBorder="1" applyAlignment="1">
      <alignment vertical="center"/>
    </xf>
    <xf numFmtId="0" fontId="18" fillId="0" borderId="2" xfId="0" applyFont="1" applyFill="1" applyBorder="1" applyAlignment="1">
      <alignment vertical="center"/>
    </xf>
    <xf numFmtId="0" fontId="18" fillId="0" borderId="0" xfId="0" applyFont="1" applyAlignment="1">
      <alignment vertical="center"/>
    </xf>
    <xf numFmtId="0" fontId="8" fillId="0" borderId="0" xfId="0" applyFont="1" applyBorder="1"/>
    <xf numFmtId="165" fontId="7" fillId="0" borderId="0" xfId="0" applyNumberFormat="1" applyFont="1" applyBorder="1" applyAlignment="1">
      <alignment horizontal="left"/>
    </xf>
    <xf numFmtId="0" fontId="8" fillId="0" borderId="11" xfId="0" applyNumberFormat="1" applyFont="1" applyBorder="1" applyAlignment="1">
      <alignment vertical="center"/>
    </xf>
    <xf numFmtId="0" fontId="13" fillId="0" borderId="0" xfId="0" applyFont="1" applyAlignment="1"/>
    <xf numFmtId="0" fontId="7" fillId="4" borderId="0" xfId="0" applyFont="1" applyFill="1" applyBorder="1" applyAlignment="1">
      <alignment horizontal="left" indent="2"/>
    </xf>
    <xf numFmtId="165" fontId="7" fillId="4" borderId="0" xfId="0" applyNumberFormat="1" applyFont="1" applyFill="1" applyBorder="1"/>
    <xf numFmtId="0" fontId="0" fillId="0" borderId="0" xfId="0" applyAlignment="1">
      <alignment horizontal="center"/>
    </xf>
    <xf numFmtId="17" fontId="9"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5" fillId="8" borderId="7" xfId="0" applyFont="1" applyFill="1" applyBorder="1" applyAlignment="1">
      <alignment horizontal="center"/>
    </xf>
    <xf numFmtId="0" fontId="5" fillId="8" borderId="9" xfId="0" applyFont="1" applyFill="1" applyBorder="1" applyAlignment="1">
      <alignment horizontal="center"/>
    </xf>
    <xf numFmtId="0" fontId="4" fillId="8" borderId="0" xfId="0" applyFont="1" applyFill="1"/>
    <xf numFmtId="167" fontId="0" fillId="8" borderId="0" xfId="3" applyNumberFormat="1" applyFont="1" applyFill="1" applyBorder="1" applyAlignment="1">
      <alignment horizontal="center" vertical="top"/>
    </xf>
    <xf numFmtId="0" fontId="5" fillId="8" borderId="7" xfId="0" applyFont="1" applyFill="1" applyBorder="1" applyAlignment="1">
      <alignment horizontal="center" vertical="center"/>
    </xf>
    <xf numFmtId="0" fontId="5" fillId="8" borderId="9" xfId="0" applyFont="1" applyFill="1" applyBorder="1" applyAlignment="1">
      <alignment horizontal="center" vertical="center"/>
    </xf>
    <xf numFmtId="0" fontId="24" fillId="0" borderId="27" xfId="0" applyFont="1" applyBorder="1" applyAlignment="1">
      <alignment horizontal="left" vertical="top" wrapText="1"/>
    </xf>
    <xf numFmtId="0" fontId="24" fillId="0" borderId="27" xfId="0" applyFont="1" applyBorder="1" applyAlignment="1">
      <alignment vertical="top" wrapText="1"/>
    </xf>
    <xf numFmtId="0" fontId="3" fillId="8" borderId="0" xfId="0" applyFont="1" applyFill="1" applyAlignment="1">
      <alignment horizontal="center"/>
    </xf>
    <xf numFmtId="167" fontId="1" fillId="8" borderId="0" xfId="3" applyNumberFormat="1" applyFont="1" applyFill="1" applyBorder="1" applyAlignment="1">
      <alignment horizontal="center" vertical="top"/>
    </xf>
    <xf numFmtId="0" fontId="24"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4"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2"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7" fillId="0" borderId="8" xfId="0" applyNumberFormat="1" applyFont="1" applyBorder="1"/>
    <xf numFmtId="168" fontId="7" fillId="5" borderId="0" xfId="0" applyNumberFormat="1" applyFont="1" applyFill="1" applyBorder="1"/>
    <xf numFmtId="168" fontId="20" fillId="0" borderId="8" xfId="1" applyNumberFormat="1" applyFont="1" applyBorder="1"/>
    <xf numFmtId="168" fontId="20" fillId="5" borderId="0" xfId="1" applyNumberFormat="1" applyFont="1" applyFill="1" applyBorder="1"/>
    <xf numFmtId="169" fontId="8" fillId="6" borderId="8" xfId="2" applyNumberFormat="1" applyFont="1" applyFill="1" applyBorder="1"/>
    <xf numFmtId="169" fontId="7" fillId="5" borderId="0" xfId="0" applyNumberFormat="1" applyFont="1" applyFill="1" applyBorder="1"/>
    <xf numFmtId="169" fontId="7" fillId="0" borderId="8" xfId="0" applyNumberFormat="1" applyFont="1" applyBorder="1"/>
    <xf numFmtId="169" fontId="8" fillId="5" borderId="8" xfId="2" applyNumberFormat="1" applyFont="1" applyFill="1" applyBorder="1"/>
    <xf numFmtId="169" fontId="8" fillId="5" borderId="6" xfId="0" applyNumberFormat="1" applyFont="1" applyFill="1" applyBorder="1" applyAlignment="1">
      <alignment vertical="center"/>
    </xf>
    <xf numFmtId="169" fontId="8" fillId="5" borderId="6" xfId="2" applyNumberFormat="1" applyFont="1" applyFill="1" applyBorder="1" applyAlignment="1">
      <alignment vertical="center"/>
    </xf>
    <xf numFmtId="169" fontId="8" fillId="5" borderId="11" xfId="0" applyNumberFormat="1" applyFont="1" applyFill="1" applyBorder="1" applyAlignment="1">
      <alignment vertical="center"/>
    </xf>
    <xf numFmtId="168" fontId="7" fillId="4" borderId="1" xfId="1" applyNumberFormat="1" applyFont="1" applyFill="1" applyBorder="1"/>
    <xf numFmtId="168" fontId="7" fillId="4" borderId="5" xfId="1" quotePrefix="1" applyNumberFormat="1" applyFont="1" applyFill="1" applyBorder="1" applyAlignment="1"/>
    <xf numFmtId="168" fontId="7" fillId="4" borderId="18" xfId="1" quotePrefix="1" applyNumberFormat="1" applyFont="1" applyFill="1" applyBorder="1" applyAlignment="1"/>
    <xf numFmtId="170" fontId="12"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2" fillId="0" borderId="5" xfId="1" applyNumberFormat="1" applyFont="1" applyBorder="1" applyAlignment="1">
      <alignment horizontal="right" vertical="top"/>
    </xf>
    <xf numFmtId="170" fontId="12" fillId="0" borderId="5" xfId="1" applyNumberFormat="1" applyFont="1" applyBorder="1" applyAlignment="1">
      <alignment vertical="top"/>
    </xf>
    <xf numFmtId="170" fontId="12"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7" fillId="0" borderId="5" xfId="1" quotePrefix="1" applyNumberFormat="1" applyFont="1" applyBorder="1" applyAlignment="1"/>
    <xf numFmtId="168" fontId="7" fillId="0" borderId="18" xfId="1" quotePrefix="1" applyNumberFormat="1" applyFont="1" applyBorder="1" applyAlignment="1"/>
    <xf numFmtId="168" fontId="7" fillId="0" borderId="1" xfId="1" applyNumberFormat="1" applyFont="1" applyBorder="1"/>
    <xf numFmtId="168" fontId="7" fillId="0" borderId="5" xfId="1" applyNumberFormat="1" applyFont="1" applyBorder="1"/>
    <xf numFmtId="168" fontId="7" fillId="0" borderId="18" xfId="1" applyNumberFormat="1" applyFont="1" applyBorder="1"/>
    <xf numFmtId="168" fontId="20" fillId="0" borderId="5" xfId="1" applyNumberFormat="1" applyFont="1" applyBorder="1"/>
    <xf numFmtId="168" fontId="20" fillId="0" borderId="18" xfId="1" applyNumberFormat="1" applyFont="1" applyBorder="1"/>
    <xf numFmtId="168" fontId="20" fillId="0" borderId="1" xfId="1" applyNumberFormat="1" applyFont="1" applyBorder="1"/>
    <xf numFmtId="168" fontId="7" fillId="0" borderId="5" xfId="0" applyNumberFormat="1" applyFont="1" applyBorder="1"/>
    <xf numFmtId="168" fontId="7" fillId="0" borderId="18" xfId="0" applyNumberFormat="1" applyFont="1" applyBorder="1"/>
    <xf numFmtId="168" fontId="7" fillId="0" borderId="1" xfId="0" applyNumberFormat="1" applyFont="1" applyBorder="1"/>
    <xf numFmtId="168" fontId="20" fillId="4" borderId="5" xfId="1" applyNumberFormat="1" applyFont="1" applyFill="1" applyBorder="1"/>
    <xf numFmtId="168" fontId="20" fillId="4" borderId="18" xfId="1" applyNumberFormat="1" applyFont="1" applyFill="1" applyBorder="1"/>
    <xf numFmtId="171" fontId="8" fillId="6" borderId="5" xfId="2" applyNumberFormat="1" applyFont="1" applyFill="1" applyBorder="1"/>
    <xf numFmtId="171" fontId="8" fillId="6" borderId="18" xfId="2" applyNumberFormat="1" applyFont="1" applyFill="1" applyBorder="1"/>
    <xf numFmtId="171" fontId="8" fillId="6" borderId="1" xfId="2" applyNumberFormat="1" applyFont="1" applyFill="1" applyBorder="1"/>
    <xf numFmtId="171" fontId="7" fillId="0" borderId="5" xfId="0" applyNumberFormat="1" applyFont="1" applyBorder="1"/>
    <xf numFmtId="171" fontId="7" fillId="0" borderId="18" xfId="0" applyNumberFormat="1" applyFont="1" applyBorder="1"/>
    <xf numFmtId="171" fontId="7" fillId="0" borderId="1" xfId="0" applyNumberFormat="1" applyFont="1" applyBorder="1"/>
    <xf numFmtId="171" fontId="8" fillId="5" borderId="10" xfId="0" applyNumberFormat="1" applyFont="1" applyFill="1" applyBorder="1" applyAlignment="1">
      <alignment vertical="center"/>
    </xf>
    <xf numFmtId="171" fontId="8" fillId="5" borderId="15" xfId="0" applyNumberFormat="1" applyFont="1" applyFill="1" applyBorder="1" applyAlignment="1">
      <alignment vertical="center"/>
    </xf>
    <xf numFmtId="171" fontId="8" fillId="5" borderId="12" xfId="2" applyNumberFormat="1" applyFont="1" applyFill="1" applyBorder="1" applyAlignment="1">
      <alignment vertical="center"/>
    </xf>
    <xf numFmtId="171" fontId="8" fillId="5" borderId="5" xfId="2" applyNumberFormat="1" applyFont="1" applyFill="1" applyBorder="1"/>
    <xf numFmtId="171" fontId="8" fillId="5" borderId="18" xfId="2" applyNumberFormat="1" applyFont="1" applyFill="1" applyBorder="1"/>
    <xf numFmtId="171" fontId="8" fillId="5" borderId="1" xfId="2" applyNumberFormat="1" applyFont="1" applyFill="1" applyBorder="1"/>
    <xf numFmtId="168" fontId="12"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0" fillId="0" borderId="5" xfId="1" quotePrefix="1" applyNumberFormat="1" applyFont="1" applyBorder="1" applyAlignment="1"/>
    <xf numFmtId="168" fontId="20" fillId="0" borderId="18" xfId="1" quotePrefix="1" applyNumberFormat="1" applyFont="1" applyBorder="1" applyAlignment="1"/>
    <xf numFmtId="0" fontId="0" fillId="7" borderId="22" xfId="0" applyFill="1" applyBorder="1" applyAlignment="1">
      <alignment vertical="top"/>
    </xf>
    <xf numFmtId="170" fontId="12" fillId="7" borderId="5" xfId="1" applyNumberFormat="1" applyFont="1" applyFill="1" applyBorder="1" applyAlignment="1">
      <alignment vertical="top"/>
    </xf>
    <xf numFmtId="170" fontId="0" fillId="7" borderId="1" xfId="0" applyNumberFormat="1" applyFill="1" applyBorder="1" applyAlignment="1">
      <alignment vertical="top"/>
    </xf>
    <xf numFmtId="167" fontId="12" fillId="7" borderId="5" xfId="3" applyNumberFormat="1" applyFont="1" applyFill="1" applyBorder="1" applyAlignment="1">
      <alignment horizontal="right" vertical="top"/>
    </xf>
    <xf numFmtId="0" fontId="0" fillId="7" borderId="1" xfId="0" applyFill="1" applyBorder="1" applyAlignment="1">
      <alignment vertical="top"/>
    </xf>
    <xf numFmtId="0" fontId="24" fillId="7" borderId="27" xfId="0" applyFont="1" applyFill="1" applyBorder="1" applyAlignment="1">
      <alignment vertical="top" wrapText="1"/>
    </xf>
    <xf numFmtId="0" fontId="0" fillId="0" borderId="22" xfId="0" applyFill="1" applyBorder="1" applyAlignment="1">
      <alignment vertical="top"/>
    </xf>
    <xf numFmtId="170" fontId="12" fillId="0" borderId="5" xfId="1" applyNumberFormat="1" applyFont="1" applyFill="1" applyBorder="1" applyAlignment="1">
      <alignment horizontal="right" vertical="top"/>
    </xf>
    <xf numFmtId="170" fontId="12" fillId="0" borderId="1" xfId="0" applyNumberFormat="1" applyFont="1" applyFill="1" applyBorder="1" applyAlignment="1">
      <alignment vertical="top"/>
    </xf>
    <xf numFmtId="167" fontId="12" fillId="0" borderId="5" xfId="3" applyNumberFormat="1" applyFont="1" applyFill="1" applyBorder="1" applyAlignment="1">
      <alignment horizontal="right" vertical="top"/>
    </xf>
    <xf numFmtId="0" fontId="0" fillId="0" borderId="1" xfId="0" applyFill="1" applyBorder="1" applyAlignment="1">
      <alignment vertical="top"/>
    </xf>
    <xf numFmtId="0" fontId="24" fillId="0" borderId="27" xfId="0" applyFont="1" applyFill="1" applyBorder="1" applyAlignment="1">
      <alignment horizontal="left" vertical="top" wrapText="1"/>
    </xf>
    <xf numFmtId="0" fontId="0" fillId="0" borderId="0" xfId="0" applyFill="1" applyAlignment="1">
      <alignment vertical="top"/>
    </xf>
    <xf numFmtId="167" fontId="0" fillId="0" borderId="0" xfId="3" applyNumberFormat="1" applyFont="1" applyFill="1" applyBorder="1" applyAlignment="1">
      <alignment horizontal="center" vertical="top"/>
    </xf>
    <xf numFmtId="167" fontId="1" fillId="0" borderId="0" xfId="3" applyNumberFormat="1" applyFont="1" applyFill="1" applyBorder="1" applyAlignment="1">
      <alignment horizontal="center" vertical="top"/>
    </xf>
    <xf numFmtId="43" fontId="12" fillId="0" borderId="0" xfId="0" applyNumberFormat="1" applyFont="1"/>
    <xf numFmtId="169" fontId="12" fillId="0" borderId="0" xfId="0" applyNumberFormat="1" applyFont="1"/>
    <xf numFmtId="167" fontId="12" fillId="0" borderId="0" xfId="3" applyNumberFormat="1" applyFont="1"/>
    <xf numFmtId="0" fontId="0" fillId="0" borderId="0" xfId="0" applyBorder="1" applyAlignment="1">
      <alignment vertical="top"/>
    </xf>
    <xf numFmtId="0" fontId="24" fillId="0" borderId="0" xfId="0" applyFont="1" applyBorder="1" applyAlignment="1">
      <alignment vertical="top" wrapText="1"/>
    </xf>
    <xf numFmtId="0" fontId="8" fillId="0" borderId="7"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16" fillId="0" borderId="0" xfId="0" applyFont="1" applyAlignment="1">
      <alignment horizontal="center"/>
    </xf>
    <xf numFmtId="0" fontId="17" fillId="0" borderId="0" xfId="0" applyFont="1" applyAlignment="1">
      <alignment horizontal="center"/>
    </xf>
    <xf numFmtId="17" fontId="10" fillId="0" borderId="0" xfId="0" applyNumberFormat="1" applyFont="1" applyAlignment="1">
      <alignment horizontal="center"/>
    </xf>
    <xf numFmtId="0" fontId="10" fillId="0" borderId="0" xfId="0" applyFont="1" applyAlignment="1">
      <alignment horizontal="center"/>
    </xf>
    <xf numFmtId="17" fontId="18" fillId="0" borderId="0" xfId="0" applyNumberFormat="1" applyFont="1" applyAlignment="1">
      <alignment horizontal="center"/>
    </xf>
    <xf numFmtId="0" fontId="18" fillId="0" borderId="0" xfId="0" applyFont="1" applyAlignment="1">
      <alignment horizont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5" fillId="7" borderId="33" xfId="0" applyFont="1" applyFill="1" applyBorder="1" applyAlignment="1">
      <alignment horizontal="left" vertical="center" wrapText="1"/>
    </xf>
    <xf numFmtId="0" fontId="25" fillId="7" borderId="34" xfId="0" applyFont="1" applyFill="1" applyBorder="1" applyAlignment="1">
      <alignment horizontal="left" vertical="center" wrapText="1"/>
    </xf>
    <xf numFmtId="166" fontId="25" fillId="7" borderId="25" xfId="0" applyNumberFormat="1" applyFont="1" applyFill="1" applyBorder="1" applyAlignment="1">
      <alignment horizontal="center" vertical="center" wrapText="1"/>
    </xf>
    <xf numFmtId="166" fontId="25" fillId="7" borderId="26" xfId="0" applyNumberFormat="1" applyFont="1" applyFill="1" applyBorder="1" applyAlignment="1">
      <alignment horizontal="center" vertical="center" wrapText="1"/>
    </xf>
    <xf numFmtId="166" fontId="25" fillId="7" borderId="14" xfId="0" applyNumberFormat="1" applyFont="1" applyFill="1" applyBorder="1" applyAlignment="1">
      <alignment horizontal="center" vertical="center" wrapText="1"/>
    </xf>
    <xf numFmtId="166" fontId="25" fillId="7" borderId="4" xfId="0" applyNumberFormat="1"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25" fillId="7" borderId="23"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0" fontId="0" fillId="0" borderId="2" xfId="0" applyNumberFormat="1" applyBorder="1" applyAlignment="1">
      <alignment horizontal="center"/>
    </xf>
    <xf numFmtId="17" fontId="10" fillId="0" borderId="0" xfId="0" applyNumberFormat="1" applyFont="1" applyBorder="1" applyAlignment="1">
      <alignment horizontal="center"/>
    </xf>
    <xf numFmtId="170" fontId="25" fillId="7" borderId="25" xfId="0" applyNumberFormat="1" applyFont="1" applyFill="1" applyBorder="1" applyAlignment="1">
      <alignment horizontal="center" vertical="center" wrapText="1"/>
    </xf>
    <xf numFmtId="170" fontId="25" fillId="7" borderId="26" xfId="0" applyNumberFormat="1" applyFont="1" applyFill="1" applyBorder="1" applyAlignment="1">
      <alignment horizontal="center" vertical="center" wrapText="1"/>
    </xf>
    <xf numFmtId="170" fontId="25" fillId="7" borderId="14" xfId="0" applyNumberFormat="1" applyFont="1" applyFill="1" applyBorder="1" applyAlignment="1">
      <alignment horizontal="center" vertical="center" wrapText="1"/>
    </xf>
    <xf numFmtId="170" fontId="25"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4">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249977111117893"/>
  </sheetPr>
  <dimension ref="A1:N81"/>
  <sheetViews>
    <sheetView tabSelected="1" zoomScale="80" zoomScaleNormal="80" workbookViewId="0">
      <selection activeCell="D86" sqref="D85:D86"/>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 min="14" max="14" width="11.28515625" bestFit="1" customWidth="1"/>
  </cols>
  <sheetData>
    <row r="1" spans="1:14" ht="25.5" customHeight="1" x14ac:dyDescent="0.45">
      <c r="A1" s="193" t="s">
        <v>0</v>
      </c>
      <c r="B1" s="193"/>
      <c r="C1" s="193"/>
      <c r="D1" s="193"/>
      <c r="E1" s="193"/>
      <c r="F1" s="193"/>
      <c r="G1" s="193"/>
      <c r="H1" s="193"/>
      <c r="I1" s="193"/>
      <c r="J1" s="193"/>
      <c r="K1" s="193"/>
    </row>
    <row r="2" spans="1:14" ht="22.5" customHeight="1" x14ac:dyDescent="0.4">
      <c r="A2" s="202" t="s">
        <v>115</v>
      </c>
      <c r="B2" s="202"/>
      <c r="C2" s="202"/>
      <c r="D2" s="202"/>
      <c r="E2" s="202"/>
      <c r="F2" s="202"/>
      <c r="G2" s="202"/>
      <c r="H2" s="202"/>
      <c r="I2" s="202"/>
      <c r="J2" s="202"/>
      <c r="K2" s="82"/>
    </row>
    <row r="3" spans="1:14" ht="22.5" customHeight="1" x14ac:dyDescent="0.4">
      <c r="A3" s="194" t="s">
        <v>59</v>
      </c>
      <c r="B3" s="194"/>
      <c r="C3" s="194"/>
      <c r="D3" s="194"/>
      <c r="E3" s="194"/>
      <c r="F3" s="194"/>
      <c r="G3" s="194"/>
      <c r="H3" s="194"/>
      <c r="I3" s="194"/>
      <c r="J3" s="194"/>
      <c r="K3" s="194"/>
    </row>
    <row r="4" spans="1:14" ht="21" customHeight="1" x14ac:dyDescent="0.35">
      <c r="A4" s="195" t="s">
        <v>116</v>
      </c>
      <c r="B4" s="196"/>
      <c r="C4" s="196"/>
      <c r="D4" s="196"/>
      <c r="E4" s="196"/>
      <c r="F4" s="196"/>
      <c r="G4" s="196"/>
      <c r="H4" s="196"/>
      <c r="I4" s="196"/>
      <c r="J4" s="196"/>
      <c r="K4" s="196"/>
    </row>
    <row r="5" spans="1:14" ht="21" x14ac:dyDescent="0.35">
      <c r="A5" s="197" t="s">
        <v>5</v>
      </c>
      <c r="B5" s="198"/>
      <c r="C5" s="198"/>
      <c r="D5" s="198"/>
      <c r="E5" s="198"/>
      <c r="F5" s="198"/>
      <c r="G5" s="198"/>
      <c r="H5" s="198"/>
      <c r="I5" s="198"/>
      <c r="J5" s="198"/>
      <c r="K5" s="198"/>
    </row>
    <row r="6" spans="1:14" ht="17.25" customHeight="1" x14ac:dyDescent="0.25"/>
    <row r="7" spans="1:14" ht="17.25" customHeight="1" x14ac:dyDescent="0.25"/>
    <row r="8" spans="1:14" s="6" customFormat="1" ht="20.25" customHeight="1" x14ac:dyDescent="0.3">
      <c r="A8" s="10"/>
      <c r="B8" s="11"/>
      <c r="C8" s="12"/>
      <c r="D8" s="199" t="s">
        <v>9</v>
      </c>
      <c r="E8" s="200"/>
      <c r="F8" s="200"/>
      <c r="G8" s="13"/>
      <c r="H8" s="199" t="s">
        <v>10</v>
      </c>
      <c r="I8" s="200"/>
      <c r="J8" s="201"/>
    </row>
    <row r="9" spans="1:14" s="6" customFormat="1" ht="17.25" customHeight="1" x14ac:dyDescent="0.3">
      <c r="A9" s="14"/>
      <c r="B9" s="15"/>
      <c r="C9" s="15"/>
      <c r="D9" s="16" t="s">
        <v>117</v>
      </c>
      <c r="E9" s="189" t="s">
        <v>78</v>
      </c>
      <c r="F9" s="191" t="s">
        <v>4</v>
      </c>
      <c r="G9" s="17"/>
      <c r="H9" s="18" t="s">
        <v>117</v>
      </c>
      <c r="I9" s="189" t="s">
        <v>78</v>
      </c>
      <c r="J9" s="189" t="s">
        <v>4</v>
      </c>
    </row>
    <row r="10" spans="1:14" s="6" customFormat="1" ht="14.25" customHeight="1" x14ac:dyDescent="0.3">
      <c r="A10" s="14"/>
      <c r="B10" s="15"/>
      <c r="C10" s="15"/>
      <c r="D10" s="19" t="s">
        <v>118</v>
      </c>
      <c r="E10" s="190"/>
      <c r="F10" s="192"/>
      <c r="G10" s="17"/>
      <c r="H10" s="19" t="s">
        <v>118</v>
      </c>
      <c r="I10" s="190"/>
      <c r="J10" s="190"/>
    </row>
    <row r="11" spans="1:14" s="6" customFormat="1" ht="17.25" customHeight="1" x14ac:dyDescent="0.3">
      <c r="A11" s="14"/>
      <c r="B11" s="15"/>
      <c r="C11" s="15"/>
      <c r="D11" s="20"/>
      <c r="E11" s="20"/>
      <c r="F11" s="20"/>
      <c r="G11" s="21"/>
      <c r="H11" s="20"/>
      <c r="I11" s="20"/>
      <c r="J11" s="20"/>
    </row>
    <row r="12" spans="1:14" s="6" customFormat="1" ht="17.25" customHeight="1" x14ac:dyDescent="0.3">
      <c r="A12" s="14"/>
      <c r="B12" s="22" t="s">
        <v>1</v>
      </c>
      <c r="C12" s="15"/>
      <c r="D12" s="23"/>
      <c r="E12" s="23"/>
      <c r="F12" s="23"/>
      <c r="G12" s="21"/>
      <c r="H12" s="23"/>
      <c r="I12" s="23"/>
      <c r="J12" s="23"/>
    </row>
    <row r="13" spans="1:14" s="6" customFormat="1" ht="17.25" customHeight="1" x14ac:dyDescent="0.3">
      <c r="A13" s="14"/>
      <c r="B13" s="39" t="s">
        <v>2</v>
      </c>
      <c r="C13" s="15"/>
      <c r="D13" s="115">
        <v>0</v>
      </c>
      <c r="E13" s="115">
        <v>0</v>
      </c>
      <c r="F13" s="115">
        <f>E13-D13</f>
        <v>0</v>
      </c>
      <c r="G13" s="116"/>
      <c r="H13" s="115">
        <v>2143.4992000000002</v>
      </c>
      <c r="I13" s="115">
        <v>2143.4992000000002</v>
      </c>
      <c r="J13" s="115">
        <f t="shared" ref="J13" si="0">I13-H13</f>
        <v>0</v>
      </c>
      <c r="N13" s="184"/>
    </row>
    <row r="14" spans="1:14" s="6" customFormat="1" ht="17.25" customHeight="1" x14ac:dyDescent="0.3">
      <c r="A14" s="14"/>
      <c r="B14" s="39" t="s">
        <v>3</v>
      </c>
      <c r="C14" s="15"/>
      <c r="D14" s="115">
        <v>0</v>
      </c>
      <c r="E14" s="115">
        <v>65.099999999999994</v>
      </c>
      <c r="F14" s="115">
        <f>E14-D14</f>
        <v>65.099999999999994</v>
      </c>
      <c r="G14" s="116"/>
      <c r="H14" s="115">
        <v>373.37224751447741</v>
      </c>
      <c r="I14" s="115">
        <v>478.71069999999997</v>
      </c>
      <c r="J14" s="115">
        <f>I14-H14</f>
        <v>105.33845248552257</v>
      </c>
      <c r="N14" s="184"/>
    </row>
    <row r="15" spans="1:14" s="6" customFormat="1" ht="17.25" customHeight="1" x14ac:dyDescent="0.3">
      <c r="A15" s="14"/>
      <c r="B15" s="39" t="s">
        <v>65</v>
      </c>
      <c r="C15" s="15"/>
      <c r="D15" s="115">
        <v>15.152548427987954</v>
      </c>
      <c r="E15" s="115">
        <v>28.380758519999997</v>
      </c>
      <c r="F15" s="115">
        <f t="shared" ref="F15:F20" si="1">E15-D15</f>
        <v>13.228210092012043</v>
      </c>
      <c r="G15" s="116"/>
      <c r="H15" s="115">
        <v>195.36460154993978</v>
      </c>
      <c r="I15" s="115">
        <v>243.17330091999995</v>
      </c>
      <c r="J15" s="115">
        <f t="shared" ref="J15:J19" si="2">I15-H15</f>
        <v>47.808699370060168</v>
      </c>
      <c r="N15" s="184"/>
    </row>
    <row r="16" spans="1:14" s="6" customFormat="1" ht="17.25" customHeight="1" x14ac:dyDescent="0.3">
      <c r="A16" s="14"/>
      <c r="B16" s="39" t="s">
        <v>66</v>
      </c>
      <c r="C16" s="15"/>
      <c r="D16" s="115">
        <v>6.3776374316316007</v>
      </c>
      <c r="E16" s="115">
        <v>15.812057119999999</v>
      </c>
      <c r="F16" s="115">
        <f t="shared" si="1"/>
        <v>9.4344196883683971</v>
      </c>
      <c r="G16" s="116"/>
      <c r="H16" s="115">
        <v>88.744916868157986</v>
      </c>
      <c r="I16" s="115">
        <v>125.18088110000001</v>
      </c>
      <c r="J16" s="115">
        <f t="shared" si="2"/>
        <v>36.435964231842021</v>
      </c>
      <c r="N16" s="184"/>
    </row>
    <row r="17" spans="1:14" s="6" customFormat="1" ht="17.25" customHeight="1" x14ac:dyDescent="0.3">
      <c r="A17" s="14"/>
      <c r="B17" s="39" t="s">
        <v>6</v>
      </c>
      <c r="C17" s="15"/>
      <c r="D17" s="115">
        <v>0</v>
      </c>
      <c r="E17" s="115">
        <v>0</v>
      </c>
      <c r="F17" s="115">
        <f t="shared" si="1"/>
        <v>0</v>
      </c>
      <c r="G17" s="116"/>
      <c r="H17" s="115">
        <v>0</v>
      </c>
      <c r="I17" s="115">
        <v>0</v>
      </c>
      <c r="J17" s="115">
        <f t="shared" si="2"/>
        <v>0</v>
      </c>
      <c r="N17" s="184"/>
    </row>
    <row r="18" spans="1:14" s="6" customFormat="1" ht="17.25" customHeight="1" x14ac:dyDescent="0.3">
      <c r="A18" s="14"/>
      <c r="B18" s="39" t="s">
        <v>7</v>
      </c>
      <c r="C18" s="15"/>
      <c r="D18" s="115">
        <v>21.482792377500001</v>
      </c>
      <c r="E18" s="115">
        <v>30.6046494</v>
      </c>
      <c r="F18" s="115">
        <f t="shared" si="1"/>
        <v>9.1218570224999986</v>
      </c>
      <c r="G18" s="116"/>
      <c r="H18" s="115">
        <v>278.48760798749998</v>
      </c>
      <c r="I18" s="115">
        <v>288.62755019999997</v>
      </c>
      <c r="J18" s="115">
        <f t="shared" si="2"/>
        <v>10.139942212499989</v>
      </c>
      <c r="N18" s="184"/>
    </row>
    <row r="19" spans="1:14" s="6" customFormat="1" ht="17.25" customHeight="1" x14ac:dyDescent="0.3">
      <c r="A19" s="14"/>
      <c r="B19" s="39" t="s">
        <v>8</v>
      </c>
      <c r="C19" s="15"/>
      <c r="D19" s="115">
        <v>0</v>
      </c>
      <c r="E19" s="115">
        <v>0</v>
      </c>
      <c r="F19" s="115">
        <f t="shared" si="1"/>
        <v>0</v>
      </c>
      <c r="G19" s="116"/>
      <c r="H19" s="115">
        <v>0.86816499999999996</v>
      </c>
      <c r="I19" s="115">
        <v>1.3149999999999999</v>
      </c>
      <c r="J19" s="115">
        <f t="shared" si="2"/>
        <v>0.44683499999999998</v>
      </c>
      <c r="N19" s="184"/>
    </row>
    <row r="20" spans="1:14" s="6" customFormat="1" ht="17.25" customHeight="1" x14ac:dyDescent="0.3">
      <c r="A20" s="14"/>
      <c r="B20" s="15"/>
      <c r="C20" s="15"/>
      <c r="D20" s="119">
        <f>SUM(D13:D19)</f>
        <v>43.012978237119555</v>
      </c>
      <c r="E20" s="119">
        <f>SUM(E13:E19)</f>
        <v>139.89746503999999</v>
      </c>
      <c r="F20" s="119">
        <f t="shared" si="1"/>
        <v>96.884486802880431</v>
      </c>
      <c r="G20" s="120"/>
      <c r="H20" s="119">
        <f>SUM(H13:H19)</f>
        <v>3080.3367389200748</v>
      </c>
      <c r="I20" s="119">
        <f>SUM(I13:I19)</f>
        <v>3280.50663222</v>
      </c>
      <c r="J20" s="119">
        <f t="shared" ref="J20:J26" si="3">I20-H20</f>
        <v>200.16989329992521</v>
      </c>
      <c r="K20" s="7">
        <f>SUM(D20:J20)</f>
        <v>6840.8081945200001</v>
      </c>
      <c r="N20" s="184"/>
    </row>
    <row r="21" spans="1:14" s="6" customFormat="1" ht="17.25" customHeight="1" x14ac:dyDescent="0.3">
      <c r="A21" s="14"/>
      <c r="B21" s="15"/>
      <c r="C21" s="15"/>
      <c r="D21" s="23"/>
      <c r="E21" s="23"/>
      <c r="F21" s="25"/>
      <c r="G21" s="21"/>
      <c r="H21" s="23"/>
      <c r="I21" s="23"/>
      <c r="J21" s="25"/>
      <c r="N21" s="184"/>
    </row>
    <row r="22" spans="1:14" s="6" customFormat="1" ht="17.25" customHeight="1" x14ac:dyDescent="0.3">
      <c r="A22" s="14"/>
      <c r="B22" s="22" t="s">
        <v>11</v>
      </c>
      <c r="C22" s="15"/>
      <c r="D22" s="23"/>
      <c r="E22" s="23"/>
      <c r="F22" s="25"/>
      <c r="G22" s="21"/>
      <c r="H22" s="23"/>
      <c r="I22" s="23"/>
      <c r="J22" s="25"/>
      <c r="N22" s="184"/>
    </row>
    <row r="23" spans="1:14" s="6" customFormat="1" ht="17.25" customHeight="1" x14ac:dyDescent="0.3">
      <c r="A23" s="14"/>
      <c r="B23" s="39" t="s">
        <v>12</v>
      </c>
      <c r="C23" s="15"/>
      <c r="D23" s="115">
        <v>-32.019510929372075</v>
      </c>
      <c r="E23" s="115">
        <v>120.96530018999999</v>
      </c>
      <c r="F23" s="115">
        <f t="shared" ref="F23" si="4">E23-D23</f>
        <v>152.98481111937207</v>
      </c>
      <c r="G23" s="116"/>
      <c r="H23" s="115">
        <v>886.33877746560313</v>
      </c>
      <c r="I23" s="115">
        <v>1327.3622273500002</v>
      </c>
      <c r="J23" s="115">
        <f t="shared" ref="J23" si="5">I23-H23</f>
        <v>441.02344988439711</v>
      </c>
      <c r="N23" s="184"/>
    </row>
    <row r="24" spans="1:14" s="6" customFormat="1" ht="17.25" customHeight="1" x14ac:dyDescent="0.3">
      <c r="A24" s="14"/>
      <c r="B24" s="39" t="s">
        <v>13</v>
      </c>
      <c r="C24" s="15"/>
      <c r="D24" s="115">
        <v>0</v>
      </c>
      <c r="E24" s="115">
        <v>0</v>
      </c>
      <c r="F24" s="115">
        <f>E24-D24</f>
        <v>0</v>
      </c>
      <c r="G24" s="116"/>
      <c r="H24" s="115">
        <v>78.16</v>
      </c>
      <c r="I24" s="115">
        <v>39.08</v>
      </c>
      <c r="J24" s="115">
        <f>I24-H24</f>
        <v>-39.08</v>
      </c>
      <c r="N24" s="184"/>
    </row>
    <row r="25" spans="1:14" s="6" customFormat="1" ht="17.25" customHeight="1" x14ac:dyDescent="0.3">
      <c r="A25" s="14"/>
      <c r="B25" s="39" t="s">
        <v>14</v>
      </c>
      <c r="C25" s="15"/>
      <c r="D25" s="115">
        <v>-0.83081176170139248</v>
      </c>
      <c r="E25" s="115">
        <v>0</v>
      </c>
      <c r="F25" s="115">
        <f t="shared" ref="F25" si="6">E25-D25</f>
        <v>0.83081176170139248</v>
      </c>
      <c r="G25" s="116"/>
      <c r="H25" s="115">
        <v>220.13466570348598</v>
      </c>
      <c r="I25" s="115">
        <v>155.15017417999999</v>
      </c>
      <c r="J25" s="115">
        <f t="shared" ref="J25" si="7">I25-H25</f>
        <v>-64.984491523485985</v>
      </c>
      <c r="N25" s="184"/>
    </row>
    <row r="26" spans="1:14" s="6" customFormat="1" ht="17.25" customHeight="1" x14ac:dyDescent="0.3">
      <c r="A26" s="14"/>
      <c r="B26" s="15"/>
      <c r="C26" s="15"/>
      <c r="D26" s="119">
        <f>SUM(D23:D25)</f>
        <v>-32.850322691073465</v>
      </c>
      <c r="E26" s="119">
        <f>SUM(E23:E25)</f>
        <v>120.96530018999999</v>
      </c>
      <c r="F26" s="119">
        <f t="shared" ref="F26" si="8">E26-D26</f>
        <v>153.81562288107347</v>
      </c>
      <c r="G26" s="120"/>
      <c r="H26" s="119">
        <f>SUM(H23:H25)</f>
        <v>1184.6334431690891</v>
      </c>
      <c r="I26" s="119">
        <f>SUM(I23:I25)</f>
        <v>1521.5924015300002</v>
      </c>
      <c r="J26" s="119">
        <f t="shared" si="3"/>
        <v>336.95895836091108</v>
      </c>
      <c r="K26" s="7">
        <f>SUM(D26:J26)</f>
        <v>3285.1154034400006</v>
      </c>
      <c r="N26" s="184"/>
    </row>
    <row r="27" spans="1:14" s="6" customFormat="1" ht="17.25" customHeight="1" x14ac:dyDescent="0.3">
      <c r="A27" s="14"/>
      <c r="B27" s="15"/>
      <c r="C27" s="15"/>
      <c r="D27" s="23"/>
      <c r="E27" s="23"/>
      <c r="F27" s="25"/>
      <c r="G27" s="21"/>
      <c r="H27" s="23"/>
      <c r="I27" s="23"/>
      <c r="J27" s="25"/>
      <c r="N27" s="184"/>
    </row>
    <row r="28" spans="1:14" s="6" customFormat="1" ht="17.25" customHeight="1" x14ac:dyDescent="0.3">
      <c r="A28" s="14"/>
      <c r="B28" s="22" t="s">
        <v>15</v>
      </c>
      <c r="C28" s="15"/>
      <c r="D28" s="23"/>
      <c r="E28" s="23"/>
      <c r="F28" s="25"/>
      <c r="G28" s="21"/>
      <c r="H28" s="23"/>
      <c r="I28" s="23"/>
      <c r="J28" s="25"/>
      <c r="N28" s="184"/>
    </row>
    <row r="29" spans="1:14" s="6" customFormat="1" ht="17.25" customHeight="1" x14ac:dyDescent="0.3">
      <c r="A29" s="14"/>
      <c r="B29" s="40" t="s">
        <v>20</v>
      </c>
      <c r="C29" s="15"/>
      <c r="D29" s="23"/>
      <c r="E29" s="23"/>
      <c r="F29" s="25"/>
      <c r="G29" s="21"/>
      <c r="H29" s="23"/>
      <c r="I29" s="23"/>
      <c r="J29" s="25"/>
      <c r="N29" s="184"/>
    </row>
    <row r="30" spans="1:14" s="6" customFormat="1" ht="17.25" hidden="1" customHeight="1" x14ac:dyDescent="0.3">
      <c r="A30" s="26"/>
      <c r="B30" s="27" t="s">
        <v>16</v>
      </c>
      <c r="C30" s="28"/>
      <c r="D30" s="29"/>
      <c r="E30" s="29"/>
      <c r="F30" s="30">
        <f t="shared" ref="F30:F46" si="9">E30-D30</f>
        <v>0</v>
      </c>
      <c r="G30" s="21"/>
      <c r="H30" s="29"/>
      <c r="I30" s="29"/>
      <c r="J30" s="30">
        <f t="shared" ref="J30:J46" si="10">I30-H30</f>
        <v>0</v>
      </c>
      <c r="N30" s="184"/>
    </row>
    <row r="31" spans="1:14" s="6" customFormat="1" ht="17.25" hidden="1" customHeight="1" x14ac:dyDescent="0.3">
      <c r="A31" s="26"/>
      <c r="B31" s="27" t="s">
        <v>17</v>
      </c>
      <c r="C31" s="28"/>
      <c r="D31" s="29"/>
      <c r="E31" s="29"/>
      <c r="F31" s="30">
        <f t="shared" si="9"/>
        <v>0</v>
      </c>
      <c r="G31" s="21"/>
      <c r="H31" s="29"/>
      <c r="I31" s="29"/>
      <c r="J31" s="30">
        <f t="shared" si="10"/>
        <v>0</v>
      </c>
      <c r="N31" s="184"/>
    </row>
    <row r="32" spans="1:14" s="6" customFormat="1" ht="17.25" customHeight="1" x14ac:dyDescent="0.3">
      <c r="A32" s="14"/>
      <c r="B32" s="24" t="s">
        <v>18</v>
      </c>
      <c r="C32" s="15"/>
      <c r="D32" s="115">
        <f>SUM(D33:D37)</f>
        <v>28.052905540179374</v>
      </c>
      <c r="E32" s="115">
        <f>SUM(E33:E37)</f>
        <v>12.326954450000001</v>
      </c>
      <c r="F32" s="115">
        <f t="shared" si="9"/>
        <v>-15.725951090179374</v>
      </c>
      <c r="G32" s="116"/>
      <c r="H32" s="115">
        <f>SUM(H33:H37)</f>
        <v>235.92271764642939</v>
      </c>
      <c r="I32" s="115">
        <f>SUM(I33:I37)</f>
        <v>194.19116468000001</v>
      </c>
      <c r="J32" s="115">
        <f t="shared" si="10"/>
        <v>-41.731552966429376</v>
      </c>
      <c r="N32" s="184"/>
    </row>
    <row r="33" spans="1:14" s="8" customFormat="1" ht="17.25" customHeight="1" x14ac:dyDescent="0.3">
      <c r="A33" s="32"/>
      <c r="B33" s="41" t="s">
        <v>21</v>
      </c>
      <c r="C33" s="33"/>
      <c r="D33" s="117">
        <v>28.052905540179374</v>
      </c>
      <c r="E33" s="117">
        <v>11.58698281</v>
      </c>
      <c r="F33" s="117">
        <f t="shared" si="9"/>
        <v>-16.465922730179372</v>
      </c>
      <c r="G33" s="118"/>
      <c r="H33" s="117">
        <v>235.92271764642939</v>
      </c>
      <c r="I33" s="117">
        <v>193.05656631000002</v>
      </c>
      <c r="J33" s="117">
        <f t="shared" si="10"/>
        <v>-42.866151336429368</v>
      </c>
      <c r="N33" s="184"/>
    </row>
    <row r="34" spans="1:14" s="8" customFormat="1" ht="17.25" customHeight="1" x14ac:dyDescent="0.3">
      <c r="A34" s="32"/>
      <c r="B34" s="41" t="s">
        <v>22</v>
      </c>
      <c r="C34" s="33"/>
      <c r="D34" s="117">
        <v>0</v>
      </c>
      <c r="E34" s="117">
        <v>0</v>
      </c>
      <c r="F34" s="117">
        <f t="shared" si="9"/>
        <v>0</v>
      </c>
      <c r="G34" s="118"/>
      <c r="H34" s="117">
        <v>0</v>
      </c>
      <c r="I34" s="117">
        <v>0</v>
      </c>
      <c r="J34" s="117">
        <f t="shared" si="10"/>
        <v>0</v>
      </c>
      <c r="N34" s="184"/>
    </row>
    <row r="35" spans="1:14" s="8" customFormat="1" ht="17.25" customHeight="1" x14ac:dyDescent="0.3">
      <c r="A35" s="32"/>
      <c r="B35" s="41" t="s">
        <v>23</v>
      </c>
      <c r="C35" s="33"/>
      <c r="D35" s="117">
        <v>0</v>
      </c>
      <c r="E35" s="117">
        <v>0</v>
      </c>
      <c r="F35" s="117">
        <f t="shared" si="9"/>
        <v>0</v>
      </c>
      <c r="G35" s="118"/>
      <c r="H35" s="117">
        <v>0</v>
      </c>
      <c r="I35" s="117">
        <v>0</v>
      </c>
      <c r="J35" s="117">
        <f t="shared" si="10"/>
        <v>0</v>
      </c>
      <c r="N35" s="184"/>
    </row>
    <row r="36" spans="1:14" s="8" customFormat="1" ht="17.25" customHeight="1" x14ac:dyDescent="0.3">
      <c r="A36" s="32"/>
      <c r="B36" s="41" t="s">
        <v>24</v>
      </c>
      <c r="C36" s="33"/>
      <c r="D36" s="117">
        <v>0</v>
      </c>
      <c r="E36" s="117">
        <v>0.73997164000000004</v>
      </c>
      <c r="F36" s="117">
        <f t="shared" si="9"/>
        <v>0.73997164000000004</v>
      </c>
      <c r="G36" s="118"/>
      <c r="H36" s="117">
        <v>0</v>
      </c>
      <c r="I36" s="117">
        <v>1.1345983700000002</v>
      </c>
      <c r="J36" s="117">
        <f t="shared" si="10"/>
        <v>1.1345983700000002</v>
      </c>
      <c r="N36" s="184"/>
    </row>
    <row r="37" spans="1:14" s="8" customFormat="1" ht="17.25" customHeight="1" x14ac:dyDescent="0.3">
      <c r="A37" s="32"/>
      <c r="B37" s="41" t="s">
        <v>25</v>
      </c>
      <c r="C37" s="33"/>
      <c r="D37" s="117">
        <v>0</v>
      </c>
      <c r="E37" s="117">
        <v>0</v>
      </c>
      <c r="F37" s="117">
        <f t="shared" si="9"/>
        <v>0</v>
      </c>
      <c r="G37" s="118"/>
      <c r="H37" s="117">
        <v>0</v>
      </c>
      <c r="I37" s="117">
        <v>0</v>
      </c>
      <c r="J37" s="117">
        <f t="shared" si="10"/>
        <v>0</v>
      </c>
      <c r="N37" s="184"/>
    </row>
    <row r="38" spans="1:14" s="6" customFormat="1" ht="17.25" customHeight="1" x14ac:dyDescent="0.3">
      <c r="A38" s="14"/>
      <c r="B38" s="40" t="s">
        <v>26</v>
      </c>
      <c r="C38" s="15"/>
      <c r="D38" s="115">
        <f>SUM(D39:D42)</f>
        <v>-1.4285745919551118E-9</v>
      </c>
      <c r="E38" s="115">
        <f t="shared" ref="E38:F38" si="11">SUM(E39:E42)</f>
        <v>0</v>
      </c>
      <c r="F38" s="115">
        <f t="shared" si="11"/>
        <v>1.4285745919551118E-9</v>
      </c>
      <c r="G38" s="116"/>
      <c r="H38" s="115">
        <f>SUM(H39:H42)</f>
        <v>2.8572344490385149E-9</v>
      </c>
      <c r="I38" s="115">
        <f t="shared" ref="I38" si="12">SUM(I39:I42)</f>
        <v>2.9999966955074342E-8</v>
      </c>
      <c r="J38" s="115">
        <f t="shared" ref="J38" si="13">SUM(J39:J42)</f>
        <v>2.7142789349454688E-8</v>
      </c>
      <c r="N38" s="184"/>
    </row>
    <row r="39" spans="1:14" s="6" customFormat="1" ht="17.25" customHeight="1" x14ac:dyDescent="0.3">
      <c r="A39" s="14"/>
      <c r="B39" s="41" t="s">
        <v>19</v>
      </c>
      <c r="C39" s="33"/>
      <c r="D39" s="117">
        <v>0</v>
      </c>
      <c r="E39" s="117">
        <v>0</v>
      </c>
      <c r="F39" s="117">
        <f t="shared" ref="F39:F42" si="14">E39-D39</f>
        <v>0</v>
      </c>
      <c r="G39" s="118"/>
      <c r="H39" s="117">
        <v>0</v>
      </c>
      <c r="I39" s="117">
        <v>0</v>
      </c>
      <c r="J39" s="117">
        <f t="shared" ref="J39:J42" si="15">I39-H39</f>
        <v>0</v>
      </c>
      <c r="N39" s="184"/>
    </row>
    <row r="40" spans="1:14" s="6" customFormat="1" ht="17.25" customHeight="1" x14ac:dyDescent="0.3">
      <c r="A40" s="14"/>
      <c r="B40" s="41" t="s">
        <v>27</v>
      </c>
      <c r="C40" s="33"/>
      <c r="D40" s="117">
        <v>18.928489824285712</v>
      </c>
      <c r="E40" s="117">
        <v>12.09327291</v>
      </c>
      <c r="F40" s="117">
        <f t="shared" si="14"/>
        <v>-6.8352169142857129</v>
      </c>
      <c r="G40" s="118"/>
      <c r="H40" s="117">
        <v>177.10511307142858</v>
      </c>
      <c r="I40" s="117">
        <v>137.81842234999999</v>
      </c>
      <c r="J40" s="117">
        <f t="shared" si="15"/>
        <v>-39.286690721428585</v>
      </c>
      <c r="N40" s="184"/>
    </row>
    <row r="41" spans="1:14" s="6" customFormat="1" ht="17.25" customHeight="1" x14ac:dyDescent="0.3">
      <c r="A41" s="14"/>
      <c r="B41" s="41" t="s">
        <v>28</v>
      </c>
      <c r="C41" s="33"/>
      <c r="D41" s="117">
        <v>22.202460081388914</v>
      </c>
      <c r="E41" s="117">
        <v>24.166666670000001</v>
      </c>
      <c r="F41" s="117">
        <f t="shared" si="14"/>
        <v>1.9642065886110878</v>
      </c>
      <c r="G41" s="118"/>
      <c r="H41" s="117">
        <v>181.84563375694461</v>
      </c>
      <c r="I41" s="117">
        <v>181.66666669999998</v>
      </c>
      <c r="J41" s="117">
        <f t="shared" si="15"/>
        <v>-0.17896705694462867</v>
      </c>
      <c r="N41" s="184"/>
    </row>
    <row r="42" spans="1:14" s="6" customFormat="1" ht="17.25" customHeight="1" x14ac:dyDescent="0.3">
      <c r="A42" s="14"/>
      <c r="B42" s="41" t="s">
        <v>29</v>
      </c>
      <c r="C42" s="33"/>
      <c r="D42" s="117">
        <v>-41.130949907103201</v>
      </c>
      <c r="E42" s="117">
        <v>-36.259939580000001</v>
      </c>
      <c r="F42" s="117">
        <f t="shared" si="14"/>
        <v>4.8710103271031997</v>
      </c>
      <c r="G42" s="118"/>
      <c r="H42" s="117">
        <v>-358.95074682551598</v>
      </c>
      <c r="I42" s="117">
        <v>-319.48508901999998</v>
      </c>
      <c r="J42" s="117">
        <f t="shared" si="15"/>
        <v>39.465657805516003</v>
      </c>
      <c r="N42" s="184"/>
    </row>
    <row r="43" spans="1:14" s="6" customFormat="1" ht="17.25" customHeight="1" x14ac:dyDescent="0.3">
      <c r="A43" s="14"/>
      <c r="B43" s="24"/>
      <c r="C43" s="15"/>
      <c r="D43" s="119">
        <f>SUM(D30:D32,D38)</f>
        <v>28.0529055387508</v>
      </c>
      <c r="E43" s="119">
        <f t="shared" ref="E43:F43" si="16">SUM(E30:E32,E38)</f>
        <v>12.326954450000001</v>
      </c>
      <c r="F43" s="119">
        <f t="shared" si="16"/>
        <v>-15.725951088750799</v>
      </c>
      <c r="G43" s="120"/>
      <c r="H43" s="119">
        <f>SUM(H30:H32,H38)</f>
        <v>235.92271764928662</v>
      </c>
      <c r="I43" s="119">
        <f t="shared" ref="I43:J43" si="17">SUM(I30:I32,I38)</f>
        <v>194.19116470999998</v>
      </c>
      <c r="J43" s="119">
        <f t="shared" si="17"/>
        <v>-41.731552939286587</v>
      </c>
      <c r="N43" s="184"/>
    </row>
    <row r="44" spans="1:14" s="6" customFormat="1" ht="17.25" customHeight="1" x14ac:dyDescent="0.3">
      <c r="A44" s="14"/>
      <c r="B44" s="24"/>
      <c r="C44" s="15"/>
      <c r="D44" s="34"/>
      <c r="E44" s="34"/>
      <c r="F44" s="34"/>
      <c r="G44" s="35"/>
      <c r="H44" s="34"/>
      <c r="I44" s="34"/>
      <c r="J44" s="34"/>
      <c r="N44" s="184"/>
    </row>
    <row r="45" spans="1:14" s="6" customFormat="1" ht="17.25" customHeight="1" x14ac:dyDescent="0.3">
      <c r="A45" s="14"/>
      <c r="B45" s="22" t="s">
        <v>30</v>
      </c>
      <c r="C45" s="15"/>
      <c r="D45" s="23"/>
      <c r="E45" s="23"/>
      <c r="F45" s="25"/>
      <c r="G45" s="21"/>
      <c r="H45" s="23"/>
      <c r="I45" s="23"/>
      <c r="J45" s="25"/>
      <c r="N45" s="184"/>
    </row>
    <row r="46" spans="1:14" s="6" customFormat="1" ht="17.25" customHeight="1" x14ac:dyDescent="0.3">
      <c r="A46" s="14"/>
      <c r="B46" s="39" t="s">
        <v>31</v>
      </c>
      <c r="C46" s="15"/>
      <c r="D46" s="115">
        <v>0</v>
      </c>
      <c r="E46" s="115">
        <v>0</v>
      </c>
      <c r="F46" s="115">
        <f t="shared" si="9"/>
        <v>0</v>
      </c>
      <c r="G46" s="116"/>
      <c r="H46" s="115">
        <v>187.92400000000001</v>
      </c>
      <c r="I46" s="115">
        <v>187.92400000000001</v>
      </c>
      <c r="J46" s="115">
        <f t="shared" si="10"/>
        <v>0</v>
      </c>
      <c r="N46" s="184"/>
    </row>
    <row r="47" spans="1:14" s="6" customFormat="1" ht="17.25" customHeight="1" x14ac:dyDescent="0.3">
      <c r="A47" s="14"/>
      <c r="B47" s="39" t="s">
        <v>32</v>
      </c>
      <c r="C47" s="15"/>
      <c r="D47" s="115"/>
      <c r="E47" s="115"/>
      <c r="F47" s="115"/>
      <c r="G47" s="116"/>
      <c r="H47" s="115"/>
      <c r="I47" s="115"/>
      <c r="J47" s="115"/>
      <c r="N47" s="184"/>
    </row>
    <row r="48" spans="1:14" s="6" customFormat="1" ht="17.25" hidden="1" customHeight="1" x14ac:dyDescent="0.3">
      <c r="A48" s="14"/>
      <c r="B48" s="24"/>
      <c r="C48" s="15"/>
      <c r="D48" s="115"/>
      <c r="E48" s="115"/>
      <c r="F48" s="115"/>
      <c r="G48" s="116"/>
      <c r="H48" s="115"/>
      <c r="I48" s="115"/>
      <c r="J48" s="115"/>
      <c r="N48" s="184"/>
    </row>
    <row r="49" spans="1:14" s="6" customFormat="1" ht="17.25" hidden="1" customHeight="1" x14ac:dyDescent="0.3">
      <c r="A49" s="14"/>
      <c r="B49" s="24"/>
      <c r="C49" s="15"/>
      <c r="D49" s="115"/>
      <c r="E49" s="115"/>
      <c r="F49" s="115"/>
      <c r="G49" s="116"/>
      <c r="H49" s="115"/>
      <c r="I49" s="115"/>
      <c r="J49" s="115"/>
      <c r="N49" s="184"/>
    </row>
    <row r="50" spans="1:14" s="6" customFormat="1" ht="17.25" hidden="1" customHeight="1" x14ac:dyDescent="0.3">
      <c r="A50" s="14"/>
      <c r="B50" s="24"/>
      <c r="C50" s="15"/>
      <c r="D50" s="115"/>
      <c r="E50" s="115"/>
      <c r="F50" s="115"/>
      <c r="G50" s="116"/>
      <c r="H50" s="115"/>
      <c r="I50" s="115"/>
      <c r="J50" s="115"/>
      <c r="N50" s="184"/>
    </row>
    <row r="51" spans="1:14" s="6" customFormat="1" ht="17.25" hidden="1" customHeight="1" x14ac:dyDescent="0.3">
      <c r="A51" s="14"/>
      <c r="B51" s="24"/>
      <c r="C51" s="15"/>
      <c r="D51" s="115"/>
      <c r="E51" s="115"/>
      <c r="F51" s="115"/>
      <c r="G51" s="116"/>
      <c r="H51" s="115"/>
      <c r="I51" s="115"/>
      <c r="J51" s="115"/>
      <c r="N51" s="184"/>
    </row>
    <row r="52" spans="1:14" s="6" customFormat="1" ht="17.25" customHeight="1" x14ac:dyDescent="0.3">
      <c r="A52" s="14"/>
      <c r="B52" s="24" t="s">
        <v>33</v>
      </c>
      <c r="C52" s="15"/>
      <c r="D52" s="115">
        <v>0</v>
      </c>
      <c r="E52" s="115">
        <v>0</v>
      </c>
      <c r="F52" s="115">
        <f t="shared" ref="F52:F60" si="18">E52-D52</f>
        <v>0</v>
      </c>
      <c r="G52" s="116"/>
      <c r="H52" s="115">
        <v>125.66882950000002</v>
      </c>
      <c r="I52" s="115">
        <v>1.872128</v>
      </c>
      <c r="J52" s="115">
        <f t="shared" ref="J52:J60" si="19">I52-H52</f>
        <v>-123.79670150000001</v>
      </c>
      <c r="N52" s="184"/>
    </row>
    <row r="53" spans="1:14" s="6" customFormat="1" ht="17.25" customHeight="1" x14ac:dyDescent="0.3">
      <c r="A53" s="14"/>
      <c r="B53" s="24" t="s">
        <v>34</v>
      </c>
      <c r="C53" s="15"/>
      <c r="D53" s="115">
        <v>0</v>
      </c>
      <c r="E53" s="115">
        <v>0</v>
      </c>
      <c r="F53" s="115">
        <f t="shared" si="18"/>
        <v>0</v>
      </c>
      <c r="G53" s="116"/>
      <c r="H53" s="115">
        <v>11.583792000000001</v>
      </c>
      <c r="I53" s="115">
        <v>11.583792000000001</v>
      </c>
      <c r="J53" s="115">
        <f t="shared" si="19"/>
        <v>0</v>
      </c>
      <c r="N53" s="184"/>
    </row>
    <row r="54" spans="1:14" s="6" customFormat="1" ht="17.25" customHeight="1" x14ac:dyDescent="0.3">
      <c r="A54" s="14"/>
      <c r="B54" s="24" t="s">
        <v>35</v>
      </c>
      <c r="C54" s="15"/>
      <c r="D54" s="115">
        <v>0</v>
      </c>
      <c r="E54" s="115">
        <v>0</v>
      </c>
      <c r="F54" s="115">
        <f t="shared" si="18"/>
        <v>0</v>
      </c>
      <c r="G54" s="116"/>
      <c r="H54" s="115">
        <v>7.5177639999999997</v>
      </c>
      <c r="I54" s="115">
        <v>7.5177639999999997</v>
      </c>
      <c r="J54" s="115">
        <f t="shared" si="19"/>
        <v>0</v>
      </c>
      <c r="N54" s="184"/>
    </row>
    <row r="55" spans="1:14" s="6" customFormat="1" ht="17.25" customHeight="1" x14ac:dyDescent="0.3">
      <c r="A55" s="14"/>
      <c r="B55" s="24" t="s">
        <v>36</v>
      </c>
      <c r="C55" s="15"/>
      <c r="D55" s="115">
        <v>0</v>
      </c>
      <c r="E55" s="115">
        <v>0</v>
      </c>
      <c r="F55" s="115">
        <f t="shared" si="18"/>
        <v>0</v>
      </c>
      <c r="G55" s="116"/>
      <c r="H55" s="115">
        <v>7.3422520000000002</v>
      </c>
      <c r="I55" s="115">
        <v>7.3422520000000002</v>
      </c>
      <c r="J55" s="115">
        <f t="shared" si="19"/>
        <v>0</v>
      </c>
      <c r="N55" s="184"/>
    </row>
    <row r="56" spans="1:14" s="6" customFormat="1" ht="17.25" customHeight="1" x14ac:dyDescent="0.3">
      <c r="A56" s="14"/>
      <c r="B56" s="24" t="s">
        <v>37</v>
      </c>
      <c r="C56" s="15"/>
      <c r="D56" s="115">
        <v>0</v>
      </c>
      <c r="E56" s="115">
        <v>0</v>
      </c>
      <c r="F56" s="115">
        <f t="shared" si="18"/>
        <v>0</v>
      </c>
      <c r="G56" s="116"/>
      <c r="H56" s="115">
        <v>0.380276</v>
      </c>
      <c r="I56" s="115">
        <v>0.380276</v>
      </c>
      <c r="J56" s="115">
        <f t="shared" si="19"/>
        <v>0</v>
      </c>
      <c r="N56" s="184"/>
    </row>
    <row r="57" spans="1:14" s="6" customFormat="1" ht="17.25" customHeight="1" x14ac:dyDescent="0.3">
      <c r="A57" s="14"/>
      <c r="B57" s="24" t="s">
        <v>38</v>
      </c>
      <c r="C57" s="15"/>
      <c r="D57" s="115">
        <v>0</v>
      </c>
      <c r="E57" s="115">
        <v>0</v>
      </c>
      <c r="F57" s="115">
        <f t="shared" si="18"/>
        <v>0</v>
      </c>
      <c r="G57" s="116"/>
      <c r="H57" s="115">
        <v>0.380276</v>
      </c>
      <c r="I57" s="115">
        <v>0.380276</v>
      </c>
      <c r="J57" s="115">
        <f t="shared" si="19"/>
        <v>0</v>
      </c>
      <c r="N57" s="184"/>
    </row>
    <row r="58" spans="1:14" s="6" customFormat="1" ht="17.25" customHeight="1" x14ac:dyDescent="0.3">
      <c r="A58" s="14"/>
      <c r="B58" s="24" t="s">
        <v>39</v>
      </c>
      <c r="C58" s="15"/>
      <c r="D58" s="115">
        <v>0</v>
      </c>
      <c r="E58" s="115">
        <v>0</v>
      </c>
      <c r="F58" s="115">
        <f t="shared" si="18"/>
        <v>0</v>
      </c>
      <c r="G58" s="116"/>
      <c r="H58" s="115">
        <v>0.14626</v>
      </c>
      <c r="I58" s="115">
        <v>0.14626</v>
      </c>
      <c r="J58" s="115">
        <f t="shared" si="19"/>
        <v>0</v>
      </c>
      <c r="N58" s="184"/>
    </row>
    <row r="59" spans="1:14" s="6" customFormat="1" ht="17.25" customHeight="1" x14ac:dyDescent="0.3">
      <c r="A59" s="14"/>
      <c r="B59" s="24" t="s">
        <v>40</v>
      </c>
      <c r="C59" s="15"/>
      <c r="D59" s="115">
        <v>0</v>
      </c>
      <c r="E59" s="115">
        <v>0</v>
      </c>
      <c r="F59" s="115">
        <f t="shared" si="18"/>
        <v>0</v>
      </c>
      <c r="G59" s="116"/>
      <c r="H59" s="115">
        <v>2.9252E-2</v>
      </c>
      <c r="I59" s="115">
        <v>2.9252E-2</v>
      </c>
      <c r="J59" s="115">
        <f t="shared" si="19"/>
        <v>0</v>
      </c>
      <c r="N59" s="184"/>
    </row>
    <row r="60" spans="1:14" s="6" customFormat="1" ht="17.25" customHeight="1" x14ac:dyDescent="0.3">
      <c r="A60" s="14"/>
      <c r="B60" s="39" t="s">
        <v>41</v>
      </c>
      <c r="C60" s="15"/>
      <c r="D60" s="115">
        <v>14.900009724071882</v>
      </c>
      <c r="E60" s="115">
        <v>14.570315000000001</v>
      </c>
      <c r="F60" s="115">
        <f t="shared" si="18"/>
        <v>-0.3296947240718815</v>
      </c>
      <c r="G60" s="116"/>
      <c r="H60" s="115">
        <v>146.08688362035946</v>
      </c>
      <c r="I60" s="115">
        <v>144.94430600000001</v>
      </c>
      <c r="J60" s="115">
        <f t="shared" si="19"/>
        <v>-1.1425776203594467</v>
      </c>
      <c r="N60" s="184"/>
    </row>
    <row r="61" spans="1:14" s="6" customFormat="1" ht="17.25" customHeight="1" x14ac:dyDescent="0.3">
      <c r="A61" s="14"/>
      <c r="B61" s="31"/>
      <c r="C61" s="15"/>
      <c r="D61" s="119">
        <f>SUM(D46:D60)</f>
        <v>14.900009724071882</v>
      </c>
      <c r="E61" s="119">
        <f>SUM(E46:E60)</f>
        <v>14.570315000000001</v>
      </c>
      <c r="F61" s="119">
        <f t="shared" ref="F61:F71" si="20">E61-D61</f>
        <v>-0.3296947240718815</v>
      </c>
      <c r="G61" s="120"/>
      <c r="H61" s="119">
        <f>SUM(H46:H60)</f>
        <v>487.05958512035937</v>
      </c>
      <c r="I61" s="119">
        <f>SUM(I46:I60)</f>
        <v>362.12030600000003</v>
      </c>
      <c r="J61" s="119">
        <f t="shared" ref="J61:J71" si="21">I61-H61</f>
        <v>-124.93927912035934</v>
      </c>
      <c r="N61" s="184"/>
    </row>
    <row r="62" spans="1:14" s="6" customFormat="1" ht="17.25" customHeight="1" x14ac:dyDescent="0.3">
      <c r="A62" s="14"/>
      <c r="B62" s="31"/>
      <c r="C62" s="15"/>
      <c r="D62" s="121"/>
      <c r="E62" s="121"/>
      <c r="F62" s="121"/>
      <c r="G62" s="120"/>
      <c r="H62" s="121"/>
      <c r="I62" s="121"/>
      <c r="J62" s="121"/>
      <c r="N62" s="184"/>
    </row>
    <row r="63" spans="1:14" s="6" customFormat="1" ht="17.25" customHeight="1" x14ac:dyDescent="0.3">
      <c r="A63" s="14"/>
      <c r="B63" s="36" t="s">
        <v>42</v>
      </c>
      <c r="C63" s="15"/>
      <c r="D63" s="122">
        <f>SUM(D61,D43,D26,D20)</f>
        <v>53.115570808868775</v>
      </c>
      <c r="E63" s="122">
        <f>SUM(E61,E43,E26,E20)</f>
        <v>287.76003467999999</v>
      </c>
      <c r="F63" s="122">
        <f t="shared" ref="F63" si="22">E63-D63</f>
        <v>234.64446387113122</v>
      </c>
      <c r="G63" s="120"/>
      <c r="H63" s="122">
        <f>SUM(H61,H43,H26,H20)</f>
        <v>4987.9524848588098</v>
      </c>
      <c r="I63" s="122">
        <f>SUM(I61,I43,I26,I20)</f>
        <v>5358.4105044600001</v>
      </c>
      <c r="J63" s="122">
        <f t="shared" ref="J63" si="23">I63-H63</f>
        <v>370.45801960119024</v>
      </c>
      <c r="N63" s="185"/>
    </row>
    <row r="64" spans="1:14" s="6" customFormat="1" ht="17.25" customHeight="1" x14ac:dyDescent="0.3">
      <c r="A64" s="14"/>
      <c r="B64" s="31"/>
      <c r="C64" s="15"/>
      <c r="D64" s="23"/>
      <c r="E64" s="23"/>
      <c r="F64" s="25"/>
      <c r="G64" s="21"/>
      <c r="H64" s="23"/>
      <c r="I64" s="23"/>
      <c r="J64" s="25"/>
      <c r="N64" s="184"/>
    </row>
    <row r="65" spans="1:14" s="6" customFormat="1" ht="17.25" customHeight="1" x14ac:dyDescent="0.3">
      <c r="A65" s="14"/>
      <c r="B65" s="22" t="s">
        <v>43</v>
      </c>
      <c r="C65" s="15"/>
      <c r="D65" s="23"/>
      <c r="E65" s="23"/>
      <c r="F65" s="25"/>
      <c r="G65" s="21"/>
      <c r="H65" s="23"/>
      <c r="I65" s="23"/>
      <c r="J65" s="25"/>
      <c r="N65" s="184"/>
    </row>
    <row r="66" spans="1:14" s="6" customFormat="1" ht="17.25" customHeight="1" x14ac:dyDescent="0.3">
      <c r="A66" s="14"/>
      <c r="B66" s="39" t="s">
        <v>44</v>
      </c>
      <c r="C66" s="15"/>
      <c r="D66" s="115">
        <v>37.23284417553144</v>
      </c>
      <c r="E66" s="115">
        <v>42.938933549999994</v>
      </c>
      <c r="F66" s="115">
        <f t="shared" ref="F66:F68" si="24">E66-D66</f>
        <v>5.7060893744685544</v>
      </c>
      <c r="G66" s="116"/>
      <c r="H66" s="115">
        <v>261.12255747970937</v>
      </c>
      <c r="I66" s="115">
        <v>204.67367755000001</v>
      </c>
      <c r="J66" s="115">
        <f t="shared" ref="J66:J68" si="25">I66-H66</f>
        <v>-56.448879929709364</v>
      </c>
      <c r="N66" s="184"/>
    </row>
    <row r="67" spans="1:14" s="6" customFormat="1" ht="17.25" customHeight="1" x14ac:dyDescent="0.3">
      <c r="A67" s="14"/>
      <c r="B67" s="39" t="s">
        <v>45</v>
      </c>
      <c r="C67" s="15"/>
      <c r="D67" s="115">
        <v>7.1861429253069407</v>
      </c>
      <c r="E67" s="115">
        <v>4.1007092599999995</v>
      </c>
      <c r="F67" s="115">
        <f t="shared" si="24"/>
        <v>-3.0854336653069412</v>
      </c>
      <c r="G67" s="116"/>
      <c r="H67" s="115">
        <v>27.628621816205925</v>
      </c>
      <c r="I67" s="115">
        <v>14.677745159999999</v>
      </c>
      <c r="J67" s="115">
        <f t="shared" si="25"/>
        <v>-12.950876656205926</v>
      </c>
      <c r="N67" s="184"/>
    </row>
    <row r="68" spans="1:14" s="6" customFormat="1" ht="17.25" customHeight="1" x14ac:dyDescent="0.3">
      <c r="A68" s="14"/>
      <c r="B68" s="39" t="s">
        <v>46</v>
      </c>
      <c r="C68" s="15"/>
      <c r="D68" s="115">
        <v>24.98231308230212</v>
      </c>
      <c r="E68" s="115">
        <v>22.38450654</v>
      </c>
      <c r="F68" s="115">
        <f t="shared" si="24"/>
        <v>-2.5978065423021199</v>
      </c>
      <c r="G68" s="116"/>
      <c r="H68" s="115">
        <v>218.42711179527862</v>
      </c>
      <c r="I68" s="115">
        <v>206.69656319000001</v>
      </c>
      <c r="J68" s="115">
        <f t="shared" si="25"/>
        <v>-11.730548605278614</v>
      </c>
      <c r="N68" s="184"/>
    </row>
    <row r="69" spans="1:14" s="6" customFormat="1" ht="17.25" customHeight="1" x14ac:dyDescent="0.3">
      <c r="A69" s="14"/>
      <c r="B69" s="31"/>
      <c r="C69" s="15"/>
      <c r="D69" s="119">
        <f>SUM(D66:D68)</f>
        <v>69.401300183140506</v>
      </c>
      <c r="E69" s="119">
        <f>SUM(E66:E68)</f>
        <v>69.424149349999993</v>
      </c>
      <c r="F69" s="119">
        <f t="shared" si="20"/>
        <v>2.2849166859487013E-2</v>
      </c>
      <c r="G69" s="120"/>
      <c r="H69" s="119">
        <f>SUM(H66:H68)</f>
        <v>507.1782910911939</v>
      </c>
      <c r="I69" s="119">
        <f>SUM(I66:I68)</f>
        <v>426.04798590000001</v>
      </c>
      <c r="J69" s="119">
        <f t="shared" si="21"/>
        <v>-81.130305191193884</v>
      </c>
      <c r="K69" s="7">
        <f>SUM(D69:J69)</f>
        <v>990.9442704999999</v>
      </c>
      <c r="N69" s="184"/>
    </row>
    <row r="70" spans="1:14" s="6" customFormat="1" ht="17.25" customHeight="1" x14ac:dyDescent="0.3">
      <c r="A70" s="14"/>
      <c r="B70" s="31"/>
      <c r="C70" s="15"/>
      <c r="D70" s="121"/>
      <c r="E70" s="121"/>
      <c r="F70" s="121"/>
      <c r="G70" s="120"/>
      <c r="H70" s="121"/>
      <c r="I70" s="121"/>
      <c r="J70" s="121"/>
      <c r="N70" s="184"/>
    </row>
    <row r="71" spans="1:14" s="6" customFormat="1" ht="17.25" customHeight="1" x14ac:dyDescent="0.3">
      <c r="A71" s="14"/>
      <c r="B71" s="36" t="s">
        <v>47</v>
      </c>
      <c r="C71" s="15"/>
      <c r="D71" s="122">
        <f>SUM(D69,D63)</f>
        <v>122.51687099200927</v>
      </c>
      <c r="E71" s="122">
        <f>SUM(E69,E63)</f>
        <v>357.18418402999998</v>
      </c>
      <c r="F71" s="122">
        <f t="shared" si="20"/>
        <v>234.66731303799071</v>
      </c>
      <c r="G71" s="120"/>
      <c r="H71" s="122">
        <f>SUM(H69,H63)</f>
        <v>5495.1307759500041</v>
      </c>
      <c r="I71" s="122">
        <f>SUM(I69,I63)</f>
        <v>5784.4584903599998</v>
      </c>
      <c r="J71" s="122">
        <f t="shared" si="21"/>
        <v>289.32771440999568</v>
      </c>
      <c r="M71" s="186"/>
      <c r="N71" s="185"/>
    </row>
    <row r="72" spans="1:14" s="6" customFormat="1" ht="17.25" customHeight="1" x14ac:dyDescent="0.3">
      <c r="A72" s="14"/>
      <c r="B72" s="31"/>
      <c r="C72" s="15"/>
      <c r="D72" s="23"/>
      <c r="E72" s="23"/>
      <c r="F72" s="25"/>
      <c r="G72" s="21"/>
      <c r="H72" s="23"/>
      <c r="I72" s="23"/>
      <c r="J72" s="25"/>
      <c r="N72" s="184"/>
    </row>
    <row r="73" spans="1:14" s="6" customFormat="1" ht="17.25" customHeight="1" x14ac:dyDescent="0.3">
      <c r="A73" s="14"/>
      <c r="B73" s="22" t="s">
        <v>48</v>
      </c>
      <c r="C73" s="15"/>
      <c r="D73" s="23"/>
      <c r="E73" s="23"/>
      <c r="F73" s="25"/>
      <c r="G73" s="21"/>
      <c r="H73" s="23"/>
      <c r="I73" s="23"/>
      <c r="J73" s="25"/>
      <c r="N73" s="184"/>
    </row>
    <row r="74" spans="1:14" s="6" customFormat="1" ht="17.25" customHeight="1" x14ac:dyDescent="0.3">
      <c r="A74" s="14"/>
      <c r="B74" s="39" t="s">
        <v>49</v>
      </c>
      <c r="C74" s="15"/>
      <c r="D74" s="115">
        <v>-17.811734793999992</v>
      </c>
      <c r="E74" s="115">
        <v>65.622931499999993</v>
      </c>
      <c r="F74" s="115">
        <f t="shared" ref="F74" si="26">E74-D74</f>
        <v>83.434666293999982</v>
      </c>
      <c r="G74" s="116"/>
      <c r="H74" s="115">
        <v>126.07742207900003</v>
      </c>
      <c r="I74" s="115">
        <v>386.72126263000001</v>
      </c>
      <c r="J74" s="115">
        <f t="shared" ref="J74" si="27">I74-H74</f>
        <v>260.64384055099998</v>
      </c>
      <c r="N74" s="184"/>
    </row>
    <row r="75" spans="1:14" s="6" customFormat="1" ht="17.25" customHeight="1" x14ac:dyDescent="0.3">
      <c r="A75" s="14"/>
      <c r="B75" s="15"/>
      <c r="C75" s="15"/>
      <c r="D75" s="119">
        <f>SUM(D74)</f>
        <v>-17.811734793999992</v>
      </c>
      <c r="E75" s="119">
        <f>SUM(E74)</f>
        <v>65.622931499999993</v>
      </c>
      <c r="F75" s="119">
        <f t="shared" ref="F75:F77" si="28">E75-D75</f>
        <v>83.434666293999982</v>
      </c>
      <c r="G75" s="120"/>
      <c r="H75" s="119">
        <f>SUM(H74)</f>
        <v>126.07742207900003</v>
      </c>
      <c r="I75" s="119">
        <f>SUM(I74)</f>
        <v>386.72126263000001</v>
      </c>
      <c r="J75" s="119">
        <f t="shared" ref="J75" si="29">I75-H75</f>
        <v>260.64384055099998</v>
      </c>
      <c r="N75" s="184"/>
    </row>
    <row r="76" spans="1:14" s="6" customFormat="1" ht="17.25" customHeight="1" x14ac:dyDescent="0.3">
      <c r="A76" s="14"/>
      <c r="B76" s="15"/>
      <c r="C76" s="15"/>
      <c r="D76" s="121"/>
      <c r="E76" s="121"/>
      <c r="F76" s="121"/>
      <c r="G76" s="120"/>
      <c r="H76" s="121"/>
      <c r="I76" s="121"/>
      <c r="J76" s="121"/>
      <c r="N76" s="184"/>
    </row>
    <row r="77" spans="1:14" s="9" customFormat="1" ht="18" customHeight="1" x14ac:dyDescent="0.25">
      <c r="A77" s="37"/>
      <c r="B77" s="38" t="s">
        <v>50</v>
      </c>
      <c r="C77" s="38"/>
      <c r="D77" s="123">
        <f>SUM(D75,D71)</f>
        <v>104.70513619800928</v>
      </c>
      <c r="E77" s="123">
        <f>SUM(E75,E71)</f>
        <v>422.80711552999998</v>
      </c>
      <c r="F77" s="124">
        <f t="shared" si="28"/>
        <v>318.10197933199072</v>
      </c>
      <c r="G77" s="125"/>
      <c r="H77" s="123">
        <f>SUM(H75,H71)</f>
        <v>5621.2081980290041</v>
      </c>
      <c r="I77" s="123">
        <f>SUM(I75,I71)</f>
        <v>6171.1797529899995</v>
      </c>
      <c r="J77" s="124">
        <f t="shared" ref="J77" si="30">I77-H77</f>
        <v>549.97155496099549</v>
      </c>
      <c r="K77" s="6"/>
      <c r="L77" s="6"/>
      <c r="M77" s="6"/>
      <c r="N77" s="184"/>
    </row>
    <row r="78" spans="1:14" ht="18.75" x14ac:dyDescent="0.3">
      <c r="A78" s="1"/>
      <c r="B78" s="1"/>
      <c r="C78" s="1"/>
      <c r="D78" s="1"/>
      <c r="E78" s="1"/>
      <c r="F78" s="1"/>
      <c r="G78" s="1"/>
      <c r="H78" s="1"/>
      <c r="I78" s="1"/>
      <c r="J78" s="1"/>
      <c r="M78" s="6"/>
      <c r="N78" s="184"/>
    </row>
    <row r="79" spans="1:14" ht="15.75" x14ac:dyDescent="0.25">
      <c r="M79" s="9"/>
      <c r="N79" s="184"/>
    </row>
    <row r="81" spans="8:8" x14ac:dyDescent="0.25">
      <c r="H81"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R93"/>
  <sheetViews>
    <sheetView topLeftCell="A58" zoomScale="80" zoomScaleNormal="80" workbookViewId="0">
      <selection activeCell="F24" sqref="F24"/>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28515625" style="85" customWidth="1"/>
  </cols>
  <sheetData>
    <row r="1" spans="1:11" ht="28.5" x14ac:dyDescent="0.45">
      <c r="A1" s="193" t="s">
        <v>0</v>
      </c>
      <c r="B1" s="193"/>
      <c r="C1" s="193"/>
      <c r="D1" s="193"/>
      <c r="E1" s="193"/>
      <c r="F1" s="193"/>
    </row>
    <row r="2" spans="1:11" ht="22.5" customHeight="1" x14ac:dyDescent="0.4">
      <c r="A2" s="202" t="s">
        <v>115</v>
      </c>
      <c r="B2" s="202"/>
      <c r="C2" s="202"/>
      <c r="D2" s="202"/>
      <c r="E2" s="202"/>
      <c r="F2" s="202"/>
    </row>
    <row r="3" spans="1:11" ht="22.5" customHeight="1" x14ac:dyDescent="0.4">
      <c r="A3" s="194" t="s">
        <v>59</v>
      </c>
      <c r="B3" s="194"/>
      <c r="C3" s="194"/>
      <c r="D3" s="194"/>
      <c r="E3" s="194"/>
      <c r="F3" s="194"/>
    </row>
    <row r="4" spans="1:11" ht="22.5" customHeight="1" x14ac:dyDescent="0.35">
      <c r="A4" s="196" t="s">
        <v>68</v>
      </c>
      <c r="B4" s="196"/>
      <c r="C4" s="196"/>
      <c r="D4" s="196"/>
      <c r="E4" s="196"/>
      <c r="F4" s="196"/>
    </row>
    <row r="5" spans="1:11" ht="19.5" customHeight="1" x14ac:dyDescent="0.25">
      <c r="A5" s="203" t="s">
        <v>5</v>
      </c>
      <c r="B5" s="203"/>
      <c r="C5" s="203"/>
      <c r="D5" s="203"/>
      <c r="E5" s="203"/>
      <c r="F5" s="203"/>
    </row>
    <row r="6" spans="1:11" ht="15" customHeight="1" x14ac:dyDescent="0.25">
      <c r="A6" s="203"/>
      <c r="B6" s="203"/>
      <c r="C6" s="203"/>
      <c r="D6" s="203"/>
      <c r="E6" s="203"/>
      <c r="F6" s="203"/>
    </row>
    <row r="7" spans="1:11" ht="30.75" customHeight="1" x14ac:dyDescent="0.35">
      <c r="A7" s="195" t="s">
        <v>119</v>
      </c>
      <c r="B7" s="195"/>
      <c r="C7" s="195"/>
      <c r="D7" s="195"/>
      <c r="E7" s="195"/>
      <c r="F7" s="195"/>
    </row>
    <row r="8" spans="1:11" ht="12" customHeight="1" thickBot="1" x14ac:dyDescent="0.3"/>
    <row r="9" spans="1:11" ht="17.25" customHeight="1" x14ac:dyDescent="0.25">
      <c r="A9" s="208" t="s">
        <v>61</v>
      </c>
      <c r="B9" s="210" t="s">
        <v>64</v>
      </c>
      <c r="C9" s="211"/>
      <c r="D9" s="214" t="s">
        <v>62</v>
      </c>
      <c r="E9" s="215"/>
      <c r="F9" s="218" t="s">
        <v>63</v>
      </c>
      <c r="J9" s="92" t="s">
        <v>67</v>
      </c>
      <c r="K9" s="96" t="s">
        <v>67</v>
      </c>
    </row>
    <row r="10" spans="1:11" ht="17.25" customHeight="1" x14ac:dyDescent="0.25">
      <c r="A10" s="209"/>
      <c r="B10" s="212"/>
      <c r="C10" s="213"/>
      <c r="D10" s="216"/>
      <c r="E10" s="217"/>
      <c r="F10" s="219"/>
      <c r="J10" s="93" t="s">
        <v>57</v>
      </c>
      <c r="K10" s="97" t="s">
        <v>57</v>
      </c>
    </row>
    <row r="11" spans="1:11" ht="15" customHeight="1" x14ac:dyDescent="0.25">
      <c r="A11" s="89"/>
      <c r="B11" s="204"/>
      <c r="C11" s="205"/>
      <c r="D11" s="206"/>
      <c r="E11" s="207"/>
      <c r="F11" s="90"/>
      <c r="J11" s="94"/>
      <c r="K11" s="100"/>
    </row>
    <row r="12" spans="1:11" s="87" customFormat="1" ht="30" hidden="1" customHeight="1" x14ac:dyDescent="0.25">
      <c r="A12" s="91" t="str">
        <f>'Cons Subsidies Accrual-Rounded'!$B$13</f>
        <v>Metropolitan Mass Transportation Operating Assistance (MMTOA)</v>
      </c>
      <c r="B12" s="132">
        <f>'Cons Subsidies Accrual-Rounded'!$F13</f>
        <v>0</v>
      </c>
      <c r="C12" s="134"/>
      <c r="D12" s="109" t="str">
        <f>IF(ISERROR('Cons Subsidies Accrual-Rounded'!$F$13/'Cons Subsidies Accrual-Rounded'!$D$13),"HIDE ",IF('Cons Subsidies Accrual-Rounded'!$F$13/'Cons Subsidies Accrual-Rounded'!$D$13=0,"HIDE ",IF('Cons Subsidies Accrual-Rounded'!$F$13/'Cons Subsidies Accrual-Rounded'!$D$13&gt;1,"&gt; 100%",IF('Cons Subsidies Accrual-Rounded'!$F$13/'Cons Subsidies Accrual-Rounded'!$D$13&lt;-1,"&gt; (100%)",'Cons Subsidies Accrual-Rounded'!$F$13/'Cons Subsidies Accrual-Rounded'!$D$13))))</f>
        <v xml:space="preserve">HIDE </v>
      </c>
      <c r="E12" s="110"/>
      <c r="F12" s="98"/>
      <c r="J12" s="95" t="str">
        <f>IF(EXACT(A12,'Cons Subsidies Accrual-Rounded'!$B$13)=TRUE,IF(ISERROR('Cons Subsidies Accrual-Rounded'!$F13/'Cons Subsidies Accrual-Rounded'!$D13),"NO VAR",'Cons Subsidies Accrual-Rounded'!$F13/'Cons Subsidies Accrual-Rounded'!$D13))</f>
        <v>NO VAR</v>
      </c>
      <c r="K12" s="101" t="str">
        <f t="shared" ref="K12:K16" si="0">IF(J12="NO VAR","NO VAR",(IF(J12=FALSE,"INCORRECT LINE BEING PICKED UP","OK")))</f>
        <v>NO VAR</v>
      </c>
    </row>
    <row r="13" spans="1:11" s="87" customFormat="1" ht="30" customHeight="1" x14ac:dyDescent="0.25">
      <c r="A13" s="91" t="s">
        <v>3</v>
      </c>
      <c r="B13" s="132">
        <v>65.099999999999994</v>
      </c>
      <c r="C13" s="134"/>
      <c r="D13" s="109" t="s">
        <v>81</v>
      </c>
      <c r="E13" s="110"/>
      <c r="F13" s="98" t="s">
        <v>109</v>
      </c>
      <c r="J13" s="95" t="str">
        <f>IF(EXACT(A13,'Cons Subsidies Accrual-Rounded'!$B$14)=TRUE,IF(ISERROR('Cons Subsidies Accrual-Rounded'!$F14/'Cons Subsidies Accrual-Rounded'!$D14),"NO VAR",'Cons Subsidies Accrual-Rounded'!$F14/'Cons Subsidies Accrual-Rounded'!$D14))</f>
        <v>NO VAR</v>
      </c>
      <c r="K13" s="101" t="str">
        <f t="shared" si="0"/>
        <v>NO VAR</v>
      </c>
    </row>
    <row r="14" spans="1:11" s="87" customFormat="1" ht="30" customHeight="1" x14ac:dyDescent="0.25">
      <c r="A14" s="91" t="s">
        <v>65</v>
      </c>
      <c r="B14" s="132">
        <v>13.228210092012043</v>
      </c>
      <c r="C14" s="134"/>
      <c r="D14" s="109">
        <v>0.87300233059004739</v>
      </c>
      <c r="E14" s="110"/>
      <c r="F14" s="98" t="s">
        <v>79</v>
      </c>
      <c r="J14" s="95">
        <f>IF(EXACT(A14,'Cons Subsidies Accrual-Rounded'!$B$15)=TRUE,IF(ISERROR('Cons Subsidies Accrual-Rounded'!$F15/'Cons Subsidies Accrual-Rounded'!$D15),"NO VAR",'Cons Subsidies Accrual-Rounded'!$F15/'Cons Subsidies Accrual-Rounded'!$D15))</f>
        <v>0.87300233059004739</v>
      </c>
      <c r="K14" s="101" t="str">
        <f t="shared" si="0"/>
        <v>OK</v>
      </c>
    </row>
    <row r="15" spans="1:11" s="87" customFormat="1" ht="30" customHeight="1" x14ac:dyDescent="0.25">
      <c r="A15" s="91" t="s">
        <v>66</v>
      </c>
      <c r="B15" s="132">
        <v>9.4344196883683971</v>
      </c>
      <c r="C15" s="134"/>
      <c r="D15" s="109" t="s">
        <v>120</v>
      </c>
      <c r="E15" s="110"/>
      <c r="F15" s="98" t="s">
        <v>80</v>
      </c>
      <c r="J15" s="95">
        <f>IF(EXACT(A15,'Cons Subsidies Accrual-Rounded'!$B$16)=TRUE,IF(ISERROR('Cons Subsidies Accrual-Rounded'!$F16/'Cons Subsidies Accrual-Rounded'!$D16),"NO VAR",'Cons Subsidies Accrual-Rounded'!$F16/'Cons Subsidies Accrual-Rounded'!$D16))</f>
        <v>1.4792969637276441</v>
      </c>
      <c r="K15" s="101" t="str">
        <f t="shared" si="0"/>
        <v>OK</v>
      </c>
    </row>
    <row r="16" spans="1:11" s="87" customFormat="1" ht="30" hidden="1" customHeight="1" x14ac:dyDescent="0.25">
      <c r="A16" s="91" t="s">
        <v>6</v>
      </c>
      <c r="B16" s="132">
        <v>0</v>
      </c>
      <c r="C16" s="134"/>
      <c r="D16" s="109" t="s">
        <v>121</v>
      </c>
      <c r="E16" s="110"/>
      <c r="F16" s="98"/>
      <c r="J16" s="95" t="str">
        <f>IF(EXACT(A16,'Cons Subsidies Accrual-Rounded'!$B$17)=TRUE,IF(ISERROR('Cons Subsidies Accrual-Rounded'!$F17/'Cons Subsidies Accrual-Rounded'!$D17),"NO VAR",'Cons Subsidies Accrual-Rounded'!$F17/'Cons Subsidies Accrual-Rounded'!$D17))</f>
        <v>NO VAR</v>
      </c>
      <c r="K16" s="101" t="str">
        <f t="shared" si="0"/>
        <v>NO VAR</v>
      </c>
    </row>
    <row r="17" spans="1:12" s="87" customFormat="1" ht="30" customHeight="1" x14ac:dyDescent="0.25">
      <c r="A17" s="91" t="s">
        <v>7</v>
      </c>
      <c r="B17" s="132">
        <v>9.1218570224999986</v>
      </c>
      <c r="C17" s="134"/>
      <c r="D17" s="109">
        <v>0.42461225999902014</v>
      </c>
      <c r="E17" s="110"/>
      <c r="F17" s="98" t="s">
        <v>83</v>
      </c>
      <c r="J17" s="95">
        <f>IF(EXACT(A17,'Cons Subsidies Accrual-Rounded'!$B$18)=TRUE,IF(ISERROR('Cons Subsidies Accrual-Rounded'!$F18/'Cons Subsidies Accrual-Rounded'!$D18),"NO VAR",'Cons Subsidies Accrual-Rounded'!$F18/'Cons Subsidies Accrual-Rounded'!$D18))</f>
        <v>0.42461225999902014</v>
      </c>
      <c r="K17" s="101" t="str">
        <f>IF(J17="NO VAR","NO VAR",(IF(J17=FALSE,"INCORRECT LINE BEING PICKED UP","OK")))</f>
        <v>OK</v>
      </c>
    </row>
    <row r="18" spans="1:12" s="87" customFormat="1" ht="30" customHeight="1" x14ac:dyDescent="0.25">
      <c r="A18" s="91" t="s">
        <v>12</v>
      </c>
      <c r="B18" s="132">
        <v>152.98481111937207</v>
      </c>
      <c r="C18" s="134"/>
      <c r="D18" s="109" t="s">
        <v>122</v>
      </c>
      <c r="E18" s="110"/>
      <c r="F18" s="98" t="s">
        <v>110</v>
      </c>
      <c r="J18" s="95">
        <f>IF(EXACT(A18,'Cons Subsidies Accrual-Rounded'!$B$23)=TRUE,IF(ISERROR('Cons Subsidies Accrual-Rounded'!$F23/'Cons Subsidies Accrual-Rounded'!$D23),"NO VAR",'Cons Subsidies Accrual-Rounded'!$F23/'Cons Subsidies Accrual-Rounded'!$D23))</f>
        <v>-4.7778622058538796</v>
      </c>
      <c r="K18" s="101" t="str">
        <f t="shared" ref="K18:K43" si="1">IF(J18="NO VAR","NO VAR",(IF(J18=FALSE,"INCORRECT LINE BEING PICKED UP","OK")))</f>
        <v>OK</v>
      </c>
    </row>
    <row r="19" spans="1:12" s="87" customFormat="1" ht="30" hidden="1" customHeight="1" x14ac:dyDescent="0.25">
      <c r="A19" s="91" t="s">
        <v>13</v>
      </c>
      <c r="B19" s="132">
        <v>0</v>
      </c>
      <c r="C19" s="134"/>
      <c r="D19" s="109" t="s">
        <v>121</v>
      </c>
      <c r="E19" s="110"/>
      <c r="F19" s="98"/>
      <c r="J19" s="95" t="str">
        <f>IF(EXACT(A19,'Cons Subsidies Accrual-Rounded'!$B$24)=TRUE,IF(ISERROR('Cons Subsidies Accrual-Rounded'!$F24/'Cons Subsidies Accrual-Rounded'!$D24),"NO VAR",'Cons Subsidies Accrual-Rounded'!$F24/'Cons Subsidies Accrual-Rounded'!$D24))</f>
        <v>NO VAR</v>
      </c>
      <c r="K19" s="101" t="str">
        <f t="shared" si="1"/>
        <v>NO VAR</v>
      </c>
    </row>
    <row r="20" spans="1:12" s="87" customFormat="1" ht="30" hidden="1" customHeight="1" x14ac:dyDescent="0.25">
      <c r="A20" s="91" t="s">
        <v>14</v>
      </c>
      <c r="B20" s="132">
        <v>0.83081176170139248</v>
      </c>
      <c r="C20" s="134"/>
      <c r="D20" s="109">
        <v>-1</v>
      </c>
      <c r="E20" s="110"/>
      <c r="J20" s="95">
        <f>IF(EXACT(A20,'Cons Subsidies Accrual-Rounded'!$B$25)=TRUE,IF(ISERROR('Cons Subsidies Accrual-Rounded'!$F25/'Cons Subsidies Accrual-Rounded'!$D25),"NO VAR",'Cons Subsidies Accrual-Rounded'!$F25/'Cons Subsidies Accrual-Rounded'!$D25))</f>
        <v>-1</v>
      </c>
      <c r="K20" s="101" t="str">
        <f t="shared" si="1"/>
        <v>OK</v>
      </c>
    </row>
    <row r="21" spans="1:12" s="87" customFormat="1" ht="30" customHeight="1" x14ac:dyDescent="0.25">
      <c r="A21" s="91" t="s">
        <v>21</v>
      </c>
      <c r="B21" s="133">
        <v>-16.465922730179372</v>
      </c>
      <c r="C21" s="134"/>
      <c r="D21" s="109">
        <v>-0.58695961837520549</v>
      </c>
      <c r="E21" s="110"/>
      <c r="F21" s="98" t="s">
        <v>85</v>
      </c>
      <c r="J21" s="95">
        <f>IF(EXACT(A21,'Cons Subsidies Accrual-Rounded'!$B$33)=TRUE,IF(ISERROR('Cons Subsidies Accrual-Rounded'!$F33/'Cons Subsidies Accrual-Rounded'!$D33),"NO VAR",'Cons Subsidies Accrual-Rounded'!$F33/'Cons Subsidies Accrual-Rounded'!$D33))</f>
        <v>-0.58695961837520549</v>
      </c>
      <c r="K21" s="101" t="str">
        <f t="shared" si="1"/>
        <v>OK</v>
      </c>
    </row>
    <row r="22" spans="1:12" s="87" customFormat="1" ht="30" hidden="1" customHeight="1" x14ac:dyDescent="0.25">
      <c r="A22" s="91" t="s">
        <v>22</v>
      </c>
      <c r="B22" s="133">
        <v>0</v>
      </c>
      <c r="C22" s="134"/>
      <c r="D22" s="109" t="s">
        <v>121</v>
      </c>
      <c r="E22" s="110"/>
      <c r="F22" s="98"/>
      <c r="J22" s="95" t="str">
        <f>IF(EXACT(A22,'Cons Subsidies Accrual-Rounded'!$B$34)=TRUE,IF(ISERROR('Cons Subsidies Accrual-Rounded'!$F34/'Cons Subsidies Accrual-Rounded'!$D34),"NO VAR",'Cons Subsidies Accrual-Rounded'!$F34/'Cons Subsidies Accrual-Rounded'!$D34))</f>
        <v>NO VAR</v>
      </c>
      <c r="K22" s="101" t="str">
        <f t="shared" si="1"/>
        <v>NO VAR</v>
      </c>
    </row>
    <row r="23" spans="1:12" s="87" customFormat="1" ht="30" hidden="1" customHeight="1" x14ac:dyDescent="0.25">
      <c r="A23" s="91" t="s">
        <v>23</v>
      </c>
      <c r="B23" s="133">
        <v>0</v>
      </c>
      <c r="C23" s="134"/>
      <c r="D23" s="109" t="s">
        <v>121</v>
      </c>
      <c r="E23" s="110"/>
      <c r="F23" s="98"/>
      <c r="J23" s="95" t="str">
        <f>IF(EXACT(A23,'Cons Subsidies Accrual-Rounded'!$B$35)=TRUE,IF(ISERROR('Cons Subsidies Accrual-Rounded'!$F35/'Cons Subsidies Accrual-Rounded'!$D35),"NO VAR",'Cons Subsidies Accrual-Rounded'!$F35/'Cons Subsidies Accrual-Rounded'!$D35))</f>
        <v>NO VAR</v>
      </c>
      <c r="K23" s="101" t="str">
        <f>IF(J26="NO VAR","NO VAR",(IF(J26=FALSE,"INCORRECT LINE BEING PICKED UP","OK")))</f>
        <v>NO VAR</v>
      </c>
      <c r="L23" s="95"/>
    </row>
    <row r="24" spans="1:12" s="87" customFormat="1" ht="33.75" customHeight="1" x14ac:dyDescent="0.25">
      <c r="A24" s="91" t="s">
        <v>24</v>
      </c>
      <c r="B24" s="133">
        <v>0.73997164000000004</v>
      </c>
      <c r="C24" s="134"/>
      <c r="D24" s="109" t="s">
        <v>81</v>
      </c>
      <c r="E24" s="110"/>
      <c r="F24" s="98" t="s">
        <v>92</v>
      </c>
      <c r="J24" s="95" t="str">
        <f>IF(EXACT(A24,'Cons Subsidies Accrual-Rounded'!$B$36)=TRUE,IF(ISERROR('Cons Subsidies Accrual-Rounded'!$F36/'Cons Subsidies Accrual-Rounded'!$D36),"NO VAR",'Cons Subsidies Accrual-Rounded'!$F36/'Cons Subsidies Accrual-Rounded'!$D36))</f>
        <v>NO VAR</v>
      </c>
      <c r="K24" s="101" t="str">
        <f t="shared" si="1"/>
        <v>NO VAR</v>
      </c>
    </row>
    <row r="25" spans="1:12" s="87" customFormat="1" ht="30" hidden="1" customHeight="1" x14ac:dyDescent="0.25">
      <c r="A25" s="91" t="s">
        <v>25</v>
      </c>
      <c r="B25" s="133">
        <v>0</v>
      </c>
      <c r="C25" s="134"/>
      <c r="D25" s="109" t="s">
        <v>121</v>
      </c>
      <c r="E25" s="110"/>
      <c r="F25" s="98"/>
      <c r="J25" s="95" t="str">
        <f>IF(EXACT(A25,'Cons Subsidies Accrual-Rounded'!$B$37)=TRUE,IF(ISERROR('Cons Subsidies Accrual-Rounded'!$F37/'Cons Subsidies Accrual-Rounded'!$D37),"NO VAR",'Cons Subsidies Accrual-Rounded'!$F37/'Cons Subsidies Accrual-Rounded'!$D37))</f>
        <v>NO VAR</v>
      </c>
      <c r="K25" s="101" t="str">
        <f t="shared" si="1"/>
        <v>NO VAR</v>
      </c>
    </row>
    <row r="26" spans="1:12" s="87" customFormat="1" ht="30" hidden="1" customHeight="1" x14ac:dyDescent="0.25">
      <c r="A26" s="91" t="s">
        <v>19</v>
      </c>
      <c r="B26" s="133">
        <v>0</v>
      </c>
      <c r="C26" s="134"/>
      <c r="D26" s="109" t="s">
        <v>121</v>
      </c>
      <c r="E26" s="110"/>
      <c r="F26" s="98"/>
      <c r="J26" s="95" t="str">
        <f>IF(EXACT(A26,'Cons Subsidies Accrual-Rounded'!$B$39)=TRUE,IF(ISERROR('Cons Subsidies Accrual-Rounded'!$F39/'Cons Subsidies Accrual-Rounded'!$D39),"NO VAR",'Cons Subsidies Accrual-Rounded'!$F39/'Cons Subsidies Accrual-Rounded'!$D39))</f>
        <v>NO VAR</v>
      </c>
      <c r="K26" s="101" t="str">
        <f t="shared" si="1"/>
        <v>NO VAR</v>
      </c>
    </row>
    <row r="27" spans="1:12" s="87" customFormat="1" ht="30" customHeight="1" x14ac:dyDescent="0.25">
      <c r="A27" s="91" t="s">
        <v>27</v>
      </c>
      <c r="B27" s="133">
        <v>-6.8352169142857129</v>
      </c>
      <c r="C27" s="134"/>
      <c r="D27" s="109">
        <v>-0.361107356040415</v>
      </c>
      <c r="E27" s="110"/>
      <c r="F27" s="98" t="s">
        <v>86</v>
      </c>
      <c r="J27" s="95">
        <f>IF(EXACT(A27,'Cons Subsidies Accrual-Rounded'!$B$40)=TRUE,IF(ISERROR('Cons Subsidies Accrual-Rounded'!$F40/'Cons Subsidies Accrual-Rounded'!$D40),"NO VAR",'Cons Subsidies Accrual-Rounded'!$F40/'Cons Subsidies Accrual-Rounded'!$D40))</f>
        <v>-0.361107356040415</v>
      </c>
      <c r="K27" s="101" t="str">
        <f t="shared" si="1"/>
        <v>OK</v>
      </c>
    </row>
    <row r="28" spans="1:12" s="87" customFormat="1" ht="30" customHeight="1" x14ac:dyDescent="0.25">
      <c r="A28" s="91" t="s">
        <v>28</v>
      </c>
      <c r="B28" s="133">
        <v>1.9642065886110878</v>
      </c>
      <c r="C28" s="134"/>
      <c r="D28" s="109">
        <v>8.8467970729854961E-2</v>
      </c>
      <c r="E28" s="110"/>
      <c r="F28" s="98" t="s">
        <v>87</v>
      </c>
      <c r="J28" s="95">
        <f>IF(EXACT(A28,'Cons Subsidies Accrual-Rounded'!$B$41)=TRUE,IF(ISERROR('Cons Subsidies Accrual-Rounded'!$F41/'Cons Subsidies Accrual-Rounded'!$D41),"NO VAR",'Cons Subsidies Accrual-Rounded'!$F41/'Cons Subsidies Accrual-Rounded'!$D41))</f>
        <v>8.8467970729854961E-2</v>
      </c>
      <c r="K28" s="101" t="str">
        <f t="shared" si="1"/>
        <v>OK</v>
      </c>
    </row>
    <row r="29" spans="1:12" s="87" customFormat="1" ht="30" hidden="1" customHeight="1" x14ac:dyDescent="0.25">
      <c r="A29" s="91" t="s">
        <v>29</v>
      </c>
      <c r="B29" s="133">
        <v>4.8710103271031997</v>
      </c>
      <c r="C29" s="134"/>
      <c r="D29" s="109">
        <v>-0.1184268862767497</v>
      </c>
      <c r="E29" s="110"/>
      <c r="F29" s="98"/>
      <c r="J29" s="95">
        <f>IF(EXACT(A29,'Cons Subsidies Accrual-Rounded'!$B$42)=TRUE,IF(ISERROR('Cons Subsidies Accrual-Rounded'!$F42/'Cons Subsidies Accrual-Rounded'!$D42),"NO VAR",'Cons Subsidies Accrual-Rounded'!$F42/'Cons Subsidies Accrual-Rounded'!$D42))</f>
        <v>-0.1184268862767497</v>
      </c>
      <c r="K29" s="101" t="str">
        <f t="shared" si="1"/>
        <v>OK</v>
      </c>
    </row>
    <row r="30" spans="1:12" s="87" customFormat="1" ht="30" hidden="1" customHeight="1" x14ac:dyDescent="0.25">
      <c r="A30" s="91" t="s">
        <v>31</v>
      </c>
      <c r="B30" s="133">
        <v>0</v>
      </c>
      <c r="C30" s="135"/>
      <c r="D30" s="109" t="s">
        <v>121</v>
      </c>
      <c r="E30" s="110"/>
      <c r="F30" s="99"/>
      <c r="J30" s="95" t="str">
        <f>IF(EXACT(A30,'Cons Subsidies Accrual-Rounded'!$B$46)=TRUE,IF(ISERROR('Cons Subsidies Accrual-Rounded'!$F46/'Cons Subsidies Accrual-Rounded'!$D46),"NO VAR",'Cons Subsidies Accrual-Rounded'!$F46/'Cons Subsidies Accrual-Rounded'!$D46))</f>
        <v>NO VAR</v>
      </c>
      <c r="K30" s="101" t="str">
        <f t="shared" si="1"/>
        <v>NO VAR</v>
      </c>
    </row>
    <row r="31" spans="1:12" s="87" customFormat="1" ht="30" hidden="1" customHeight="1" x14ac:dyDescent="0.25">
      <c r="A31" s="91" t="s">
        <v>33</v>
      </c>
      <c r="B31" s="133">
        <v>0</v>
      </c>
      <c r="C31" s="135"/>
      <c r="D31" s="109" t="s">
        <v>121</v>
      </c>
      <c r="E31" s="110"/>
      <c r="F31" s="99"/>
      <c r="J31" s="95" t="str">
        <f>IF(EXACT(A31,'Cons Subsidies Accrual-Rounded'!$B$52)=TRUE,IF(ISERROR('Cons Subsidies Accrual-Rounded'!$F52/'Cons Subsidies Accrual-Rounded'!$D52),"NO VAR",'Cons Subsidies Accrual-Rounded'!$F52/'Cons Subsidies Accrual-Rounded'!$D52))</f>
        <v>NO VAR</v>
      </c>
      <c r="K31" s="101" t="str">
        <f t="shared" si="1"/>
        <v>NO VAR</v>
      </c>
    </row>
    <row r="32" spans="1:12" s="87" customFormat="1" ht="30" hidden="1" customHeight="1" x14ac:dyDescent="0.25">
      <c r="A32" s="91" t="s">
        <v>34</v>
      </c>
      <c r="B32" s="133">
        <v>0</v>
      </c>
      <c r="C32" s="135"/>
      <c r="D32" s="109" t="s">
        <v>121</v>
      </c>
      <c r="E32" s="110"/>
      <c r="F32" s="99"/>
      <c r="J32" s="95" t="str">
        <f>IF(EXACT(A32,'Cons Subsidies Accrual-Rounded'!$B$53)=TRUE,IF(ISERROR('Cons Subsidies Accrual-Rounded'!$F53/'Cons Subsidies Accrual-Rounded'!$D53),"NO VAR",'Cons Subsidies Accrual-Rounded'!$F53/'Cons Subsidies Accrual-Rounded'!$D53))</f>
        <v>NO VAR</v>
      </c>
      <c r="K32" s="101" t="str">
        <f t="shared" si="1"/>
        <v>NO VAR</v>
      </c>
    </row>
    <row r="33" spans="1:18" s="87" customFormat="1" ht="30" hidden="1" customHeight="1" x14ac:dyDescent="0.25">
      <c r="A33" s="91" t="s">
        <v>35</v>
      </c>
      <c r="B33" s="133">
        <v>0</v>
      </c>
      <c r="C33" s="135"/>
      <c r="D33" s="109" t="s">
        <v>121</v>
      </c>
      <c r="E33" s="110"/>
      <c r="F33" s="99"/>
      <c r="J33" s="95" t="str">
        <f>IF(EXACT(A33,'Cons Subsidies Accrual-Rounded'!$B$54)=TRUE,IF(ISERROR('Cons Subsidies Accrual-Rounded'!$F54/'Cons Subsidies Accrual-Rounded'!$D54),"NO VAR",'Cons Subsidies Accrual-Rounded'!$F54/'Cons Subsidies Accrual-Rounded'!$D54))</f>
        <v>NO VAR</v>
      </c>
      <c r="K33" s="101" t="str">
        <f t="shared" si="1"/>
        <v>NO VAR</v>
      </c>
    </row>
    <row r="34" spans="1:18" s="87" customFormat="1" ht="30" hidden="1" customHeight="1" x14ac:dyDescent="0.25">
      <c r="A34" s="91" t="s">
        <v>36</v>
      </c>
      <c r="B34" s="133">
        <v>0</v>
      </c>
      <c r="C34" s="135"/>
      <c r="D34" s="109" t="s">
        <v>121</v>
      </c>
      <c r="E34" s="110"/>
      <c r="F34" s="99"/>
      <c r="J34" s="95" t="str">
        <f>IF(EXACT(A34,'Cons Subsidies Accrual-Rounded'!$B$55)=TRUE,IF(ISERROR('Cons Subsidies Accrual-Rounded'!$F55/'Cons Subsidies Accrual-Rounded'!$D55),"NO VAR",'Cons Subsidies Accrual-Rounded'!$F55/'Cons Subsidies Accrual-Rounded'!$D55))</f>
        <v>NO VAR</v>
      </c>
      <c r="K34" s="101" t="str">
        <f t="shared" si="1"/>
        <v>NO VAR</v>
      </c>
    </row>
    <row r="35" spans="1:18" s="87" customFormat="1" ht="30" hidden="1" customHeight="1" x14ac:dyDescent="0.25">
      <c r="A35" s="91" t="s">
        <v>37</v>
      </c>
      <c r="B35" s="133">
        <v>0</v>
      </c>
      <c r="C35" s="135"/>
      <c r="D35" s="109" t="s">
        <v>121</v>
      </c>
      <c r="E35" s="110"/>
      <c r="F35" s="99"/>
      <c r="J35" s="95" t="str">
        <f>IF(EXACT(A35,'Cons Subsidies Accrual-Rounded'!$B$56)=TRUE,IF(ISERROR('Cons Subsidies Accrual-Rounded'!$F56/'Cons Subsidies Accrual-Rounded'!$D56),"NO VAR",'Cons Subsidies Accrual-Rounded'!$F56/'Cons Subsidies Accrual-Rounded'!$D56))</f>
        <v>NO VAR</v>
      </c>
      <c r="K35" s="101" t="str">
        <f t="shared" si="1"/>
        <v>NO VAR</v>
      </c>
    </row>
    <row r="36" spans="1:18" ht="30" hidden="1" customHeight="1" x14ac:dyDescent="0.25">
      <c r="A36" s="91" t="s">
        <v>38</v>
      </c>
      <c r="B36" s="133">
        <v>0</v>
      </c>
      <c r="C36" s="136"/>
      <c r="D36" s="109" t="s">
        <v>121</v>
      </c>
      <c r="E36" s="2"/>
      <c r="F36" s="99"/>
      <c r="J36" s="95" t="str">
        <f>IF(EXACT(A36,'Cons Subsidies Accrual-Rounded'!$B$57)=TRUE,IF(ISERROR('Cons Subsidies Accrual-Rounded'!$F57/'Cons Subsidies Accrual-Rounded'!$D57),"NO VAR",'Cons Subsidies Accrual-Rounded'!$F57/'Cons Subsidies Accrual-Rounded'!$D57))</f>
        <v>NO VAR</v>
      </c>
      <c r="K36" s="101" t="str">
        <f t="shared" si="1"/>
        <v>NO VAR</v>
      </c>
    </row>
    <row r="37" spans="1:18" ht="30" hidden="1" customHeight="1" x14ac:dyDescent="0.25">
      <c r="A37" s="91" t="s">
        <v>39</v>
      </c>
      <c r="B37" s="133">
        <v>0</v>
      </c>
      <c r="C37" s="136"/>
      <c r="D37" s="109" t="s">
        <v>121</v>
      </c>
      <c r="E37" s="2"/>
      <c r="F37" s="99"/>
      <c r="J37" s="95" t="str">
        <f>IF(EXACT(A37,'Cons Subsidies Accrual-Rounded'!$B$58)=TRUE,IF(ISERROR('Cons Subsidies Accrual-Rounded'!$F58/'Cons Subsidies Accrual-Rounded'!$D58),"NO VAR",'Cons Subsidies Accrual-Rounded'!$F58/'Cons Subsidies Accrual-Rounded'!$D58))</f>
        <v>NO VAR</v>
      </c>
      <c r="K37" s="101" t="str">
        <f t="shared" si="1"/>
        <v>NO VAR</v>
      </c>
    </row>
    <row r="38" spans="1:18" ht="30" hidden="1" customHeight="1" x14ac:dyDescent="0.25">
      <c r="A38" s="91" t="s">
        <v>40</v>
      </c>
      <c r="B38" s="133">
        <v>0</v>
      </c>
      <c r="C38" s="136"/>
      <c r="D38" s="109" t="s">
        <v>121</v>
      </c>
      <c r="E38" s="2"/>
      <c r="F38" s="99"/>
      <c r="J38" s="95" t="str">
        <f>IF(EXACT(A38,'Cons Subsidies Accrual-Rounded'!$B$59)=TRUE,IF(ISERROR('Cons Subsidies Accrual-Rounded'!$F59/'Cons Subsidies Accrual-Rounded'!$D59),"NO VAR",'Cons Subsidies Accrual-Rounded'!$F59/'Cons Subsidies Accrual-Rounded'!$D59))</f>
        <v>NO VAR</v>
      </c>
      <c r="K38" s="101" t="str">
        <f t="shared" si="1"/>
        <v>NO VAR</v>
      </c>
    </row>
    <row r="39" spans="1:18" ht="30" hidden="1" customHeight="1" x14ac:dyDescent="0.25">
      <c r="A39" s="91" t="s">
        <v>41</v>
      </c>
      <c r="B39" s="133">
        <v>-0.3296947240718815</v>
      </c>
      <c r="C39" s="136"/>
      <c r="D39" s="109">
        <v>-2.2127148248718212E-2</v>
      </c>
      <c r="E39" s="2"/>
      <c r="F39" s="99"/>
      <c r="J39" s="95">
        <f>IF(EXACT(A39,'Cons Subsidies Accrual-Rounded'!$B$60)=TRUE,IF(ISERROR('Cons Subsidies Accrual-Rounded'!$F60/'Cons Subsidies Accrual-Rounded'!$D60),"NO VAR",'Cons Subsidies Accrual-Rounded'!$F60/'Cons Subsidies Accrual-Rounded'!$D60))</f>
        <v>-2.2127148248718212E-2</v>
      </c>
      <c r="K39" s="101" t="str">
        <f t="shared" si="1"/>
        <v>OK</v>
      </c>
    </row>
    <row r="40" spans="1:18" ht="30" customHeight="1" x14ac:dyDescent="0.25">
      <c r="A40" s="91" t="s">
        <v>44</v>
      </c>
      <c r="B40" s="133">
        <v>5.7060893744685544</v>
      </c>
      <c r="C40" s="135"/>
      <c r="D40" s="109">
        <v>0.1532541899718331</v>
      </c>
      <c r="E40" s="110"/>
      <c r="F40" s="99" t="s">
        <v>88</v>
      </c>
      <c r="G40" s="87"/>
      <c r="H40" s="87"/>
      <c r="I40" s="87"/>
      <c r="J40" s="95">
        <f>IF(EXACT(A40,'Cons Subsidies Accrual-Rounded'!$B$66)=TRUE,IF(ISERROR('Cons Subsidies Accrual-Rounded'!$F66/'Cons Subsidies Accrual-Rounded'!$D66),"NO VAR",'Cons Subsidies Accrual-Rounded'!$F66/'Cons Subsidies Accrual-Rounded'!$D66))</f>
        <v>0.1532541899718331</v>
      </c>
      <c r="K40" s="101" t="str">
        <f t="shared" si="1"/>
        <v>OK</v>
      </c>
      <c r="L40" s="87"/>
      <c r="M40" s="87"/>
      <c r="N40" s="87"/>
      <c r="O40" s="87"/>
      <c r="P40" s="87"/>
      <c r="Q40" s="87"/>
      <c r="R40" s="87"/>
    </row>
    <row r="41" spans="1:18" ht="30" customHeight="1" x14ac:dyDescent="0.25">
      <c r="A41" s="91" t="s">
        <v>45</v>
      </c>
      <c r="B41" s="133">
        <v>-3.0854336653069412</v>
      </c>
      <c r="C41" s="135"/>
      <c r="D41" s="109">
        <v>-0.42935879474943139</v>
      </c>
      <c r="E41" s="110"/>
      <c r="F41" s="99" t="s">
        <v>89</v>
      </c>
      <c r="G41" s="87"/>
      <c r="H41" s="87"/>
      <c r="I41" s="87"/>
      <c r="J41" s="95">
        <f>IF(EXACT(A41,'Cons Subsidies Accrual-Rounded'!$B$67)=TRUE,IF(ISERROR('Cons Subsidies Accrual-Rounded'!$F67/'Cons Subsidies Accrual-Rounded'!$D67),"NO VAR",'Cons Subsidies Accrual-Rounded'!$F67/'Cons Subsidies Accrual-Rounded'!$D67))</f>
        <v>-0.42935879474943139</v>
      </c>
      <c r="K41" s="101" t="str">
        <f t="shared" si="1"/>
        <v>OK</v>
      </c>
      <c r="L41" s="87"/>
      <c r="M41" s="87"/>
      <c r="N41" s="87"/>
      <c r="O41" s="87"/>
      <c r="P41" s="87"/>
      <c r="Q41" s="87"/>
      <c r="R41" s="87"/>
    </row>
    <row r="42" spans="1:18" ht="30" customHeight="1" x14ac:dyDescent="0.25">
      <c r="A42" s="91" t="s">
        <v>46</v>
      </c>
      <c r="B42" s="133">
        <v>-2.5978065423021199</v>
      </c>
      <c r="C42" s="135"/>
      <c r="D42" s="109">
        <v>-0.10398582924422833</v>
      </c>
      <c r="E42" s="110"/>
      <c r="F42" s="99" t="s">
        <v>90</v>
      </c>
      <c r="G42" s="87"/>
      <c r="H42" s="87"/>
      <c r="I42" s="87"/>
      <c r="J42" s="95">
        <f>IF(EXACT(A42,'Cons Subsidies Accrual-Rounded'!$B$68)=TRUE,IF(ISERROR('Cons Subsidies Accrual-Rounded'!$F68/'Cons Subsidies Accrual-Rounded'!$D68),"NO VAR",'Cons Subsidies Accrual-Rounded'!$F68/'Cons Subsidies Accrual-Rounded'!$D68))</f>
        <v>-0.10398582924422833</v>
      </c>
      <c r="K42" s="101" t="str">
        <f t="shared" si="1"/>
        <v>OK</v>
      </c>
      <c r="L42" s="87"/>
      <c r="M42" s="87"/>
      <c r="N42" s="87"/>
      <c r="O42" s="87"/>
      <c r="P42" s="87"/>
      <c r="Q42" s="87"/>
      <c r="R42" s="87"/>
    </row>
    <row r="43" spans="1:18" ht="30" customHeight="1" x14ac:dyDescent="0.25">
      <c r="A43" s="91" t="s">
        <v>49</v>
      </c>
      <c r="B43" s="133">
        <v>83.434666293999982</v>
      </c>
      <c r="C43" s="135"/>
      <c r="D43" s="109" t="s">
        <v>122</v>
      </c>
      <c r="E43" s="110"/>
      <c r="F43" s="99" t="s">
        <v>91</v>
      </c>
      <c r="G43" s="87"/>
      <c r="H43" s="87"/>
      <c r="I43" s="87"/>
      <c r="J43" s="95">
        <f>IF(EXACT(A43,'Cons Subsidies Accrual-Rounded'!$B$74)=TRUE,IF(ISERROR('Cons Subsidies Accrual-Rounded'!$F74/'Cons Subsidies Accrual-Rounded'!$D74),"NO VAR",'Cons Subsidies Accrual-Rounded'!$F74/'Cons Subsidies Accrual-Rounded'!$D74))</f>
        <v>-4.6842526715649022</v>
      </c>
      <c r="K43" s="101" t="str">
        <f t="shared" si="1"/>
        <v>OK</v>
      </c>
      <c r="L43" s="87"/>
      <c r="M43" s="87"/>
      <c r="N43" s="87"/>
      <c r="O43" s="87"/>
      <c r="P43" s="87"/>
      <c r="Q43" s="87"/>
      <c r="R43" s="87"/>
    </row>
    <row r="44" spans="1:18" ht="4.5" customHeight="1" thickBot="1" x14ac:dyDescent="0.3">
      <c r="A44" s="103"/>
      <c r="B44" s="163"/>
      <c r="C44" s="164"/>
      <c r="D44" s="112"/>
      <c r="E44" s="111"/>
      <c r="F44" s="105"/>
      <c r="G44" s="87"/>
      <c r="H44" s="87"/>
      <c r="I44" s="87"/>
      <c r="J44" s="87"/>
      <c r="K44" s="88"/>
      <c r="L44" s="87"/>
      <c r="M44" s="87"/>
      <c r="N44" s="87"/>
      <c r="O44" s="87"/>
      <c r="P44" s="87"/>
      <c r="Q44" s="87"/>
      <c r="R44" s="87"/>
    </row>
    <row r="45" spans="1:18" ht="17.25" customHeight="1" x14ac:dyDescent="0.25">
      <c r="A45" s="187"/>
      <c r="B45" s="130"/>
      <c r="C45" s="130"/>
      <c r="D45" s="187"/>
      <c r="E45" s="187"/>
      <c r="F45" s="188"/>
      <c r="G45" s="87"/>
      <c r="H45" s="87"/>
      <c r="I45" s="87"/>
      <c r="J45" s="87"/>
      <c r="K45" s="88"/>
      <c r="L45" s="87"/>
      <c r="M45" s="87"/>
      <c r="N45" s="87"/>
      <c r="O45" s="87"/>
      <c r="P45" s="87"/>
      <c r="Q45" s="87"/>
      <c r="R45" s="87"/>
    </row>
    <row r="46" spans="1:18" ht="17.25" customHeight="1" x14ac:dyDescent="0.25">
      <c r="A46" s="187"/>
      <c r="B46" s="130"/>
      <c r="C46" s="130"/>
      <c r="D46" s="187"/>
      <c r="E46" s="187"/>
      <c r="F46" s="188"/>
      <c r="G46" s="87"/>
      <c r="H46" s="87"/>
      <c r="I46" s="87"/>
      <c r="J46" s="87"/>
      <c r="K46" s="88"/>
      <c r="L46" s="87"/>
      <c r="M46" s="87"/>
      <c r="N46" s="87"/>
      <c r="O46" s="87"/>
      <c r="P46" s="87"/>
      <c r="Q46" s="87"/>
      <c r="R46" s="87"/>
    </row>
    <row r="47" spans="1:18" ht="17.25" customHeight="1" x14ac:dyDescent="0.25">
      <c r="A47" s="187"/>
      <c r="B47" s="130"/>
      <c r="C47" s="130"/>
      <c r="D47" s="187"/>
      <c r="E47" s="187"/>
      <c r="F47" s="188"/>
      <c r="G47" s="87"/>
      <c r="H47" s="87"/>
      <c r="I47" s="87"/>
      <c r="J47" s="87"/>
      <c r="K47" s="88"/>
      <c r="L47" s="87"/>
      <c r="M47" s="87"/>
      <c r="N47" s="87"/>
      <c r="O47" s="87"/>
      <c r="P47" s="87"/>
      <c r="Q47" s="87"/>
      <c r="R47" s="87"/>
    </row>
    <row r="48" spans="1:18" ht="17.25" customHeight="1" x14ac:dyDescent="0.25">
      <c r="A48" s="187"/>
      <c r="B48" s="130"/>
      <c r="C48" s="130"/>
      <c r="D48" s="187"/>
      <c r="E48" s="187"/>
      <c r="F48" s="188"/>
      <c r="G48" s="87"/>
      <c r="H48" s="87"/>
      <c r="I48" s="87"/>
      <c r="J48" s="87"/>
      <c r="K48" s="88"/>
      <c r="L48" s="87"/>
      <c r="M48" s="87"/>
      <c r="N48" s="87"/>
      <c r="O48" s="87"/>
      <c r="P48" s="87"/>
      <c r="Q48" s="87"/>
      <c r="R48" s="87"/>
    </row>
    <row r="49" spans="1:18" ht="17.25" customHeight="1" x14ac:dyDescent="0.25">
      <c r="A49" s="187"/>
      <c r="B49" s="130"/>
      <c r="C49" s="130"/>
      <c r="D49" s="187"/>
      <c r="E49" s="187"/>
      <c r="F49" s="188"/>
      <c r="G49" s="87"/>
      <c r="H49" s="87"/>
      <c r="I49" s="87"/>
      <c r="J49" s="87"/>
      <c r="K49" s="88"/>
      <c r="L49" s="87"/>
      <c r="M49" s="87"/>
      <c r="N49" s="87"/>
      <c r="O49" s="87"/>
      <c r="P49" s="87"/>
      <c r="Q49" s="87"/>
      <c r="R49" s="87"/>
    </row>
    <row r="50" spans="1:18" ht="17.25" customHeight="1" x14ac:dyDescent="0.25">
      <c r="A50" s="187"/>
      <c r="B50" s="130"/>
      <c r="C50" s="130"/>
      <c r="D50" s="187"/>
      <c r="E50" s="187"/>
      <c r="F50" s="188"/>
      <c r="G50" s="87"/>
      <c r="H50" s="87"/>
      <c r="I50" s="87"/>
      <c r="J50" s="87"/>
      <c r="K50" s="88"/>
      <c r="L50" s="87"/>
      <c r="M50" s="87"/>
      <c r="N50" s="87"/>
      <c r="O50" s="87"/>
      <c r="P50" s="87"/>
      <c r="Q50" s="87"/>
      <c r="R50" s="87"/>
    </row>
    <row r="51" spans="1:18" ht="17.25" customHeight="1" x14ac:dyDescent="0.25">
      <c r="A51" s="187"/>
      <c r="B51" s="130"/>
      <c r="C51" s="130"/>
      <c r="D51" s="187"/>
      <c r="E51" s="187"/>
      <c r="F51" s="188"/>
      <c r="G51" s="87"/>
      <c r="H51" s="87"/>
      <c r="I51" s="87"/>
      <c r="J51" s="87"/>
      <c r="K51" s="88"/>
      <c r="L51" s="87"/>
      <c r="M51" s="87"/>
      <c r="N51" s="87"/>
      <c r="O51" s="87"/>
      <c r="P51" s="87"/>
      <c r="Q51" s="87"/>
      <c r="R51" s="87"/>
    </row>
    <row r="52" spans="1:18" ht="17.25" customHeight="1" x14ac:dyDescent="0.25">
      <c r="A52" s="187"/>
      <c r="B52" s="130"/>
      <c r="C52" s="130"/>
      <c r="D52" s="187"/>
      <c r="E52" s="187"/>
      <c r="F52" s="188"/>
      <c r="G52" s="87"/>
      <c r="H52" s="87"/>
      <c r="I52" s="87"/>
      <c r="J52" s="87"/>
      <c r="K52" s="88"/>
      <c r="L52" s="87"/>
      <c r="M52" s="87"/>
      <c r="N52" s="87"/>
      <c r="O52" s="87"/>
      <c r="P52" s="87"/>
      <c r="Q52" s="87"/>
      <c r="R52" s="87"/>
    </row>
    <row r="53" spans="1:18" ht="17.25" customHeight="1" x14ac:dyDescent="0.25">
      <c r="A53" s="187"/>
      <c r="B53" s="130"/>
      <c r="C53" s="130"/>
      <c r="D53" s="187"/>
      <c r="E53" s="187"/>
      <c r="F53" s="188"/>
      <c r="G53" s="87"/>
      <c r="H53" s="87"/>
      <c r="I53" s="87"/>
      <c r="J53" s="87"/>
      <c r="K53" s="88"/>
      <c r="L53" s="87"/>
      <c r="M53" s="87"/>
      <c r="N53" s="87"/>
      <c r="O53" s="87"/>
      <c r="P53" s="87"/>
      <c r="Q53" s="87"/>
      <c r="R53" s="87"/>
    </row>
    <row r="54" spans="1:18" ht="17.25" customHeight="1" x14ac:dyDescent="0.25">
      <c r="A54" s="187"/>
      <c r="B54" s="130"/>
      <c r="C54" s="130"/>
      <c r="D54" s="187"/>
      <c r="E54" s="187"/>
      <c r="F54" s="188"/>
      <c r="G54" s="87"/>
      <c r="H54" s="87"/>
      <c r="I54" s="87"/>
      <c r="J54" s="87"/>
      <c r="K54" s="88"/>
      <c r="L54" s="87"/>
      <c r="M54" s="87"/>
      <c r="N54" s="87"/>
      <c r="O54" s="87"/>
      <c r="P54" s="87"/>
      <c r="Q54" s="87"/>
      <c r="R54" s="87"/>
    </row>
    <row r="55" spans="1:18" ht="17.25" customHeight="1" x14ac:dyDescent="0.25">
      <c r="A55" s="187"/>
      <c r="B55" s="130"/>
      <c r="C55" s="130"/>
      <c r="D55" s="187"/>
      <c r="E55" s="187"/>
      <c r="F55" s="188"/>
      <c r="G55" s="87"/>
      <c r="H55" s="87"/>
      <c r="I55" s="87"/>
      <c r="J55" s="87"/>
      <c r="K55" s="88"/>
      <c r="L55" s="87"/>
      <c r="M55" s="87"/>
      <c r="N55" s="87"/>
      <c r="O55" s="87"/>
      <c r="P55" s="87"/>
      <c r="Q55" s="87"/>
      <c r="R55" s="87"/>
    </row>
    <row r="56" spans="1:18" ht="30" customHeight="1" x14ac:dyDescent="0.35">
      <c r="A56" s="195" t="s">
        <v>123</v>
      </c>
      <c r="B56" s="195"/>
      <c r="C56" s="195"/>
      <c r="D56" s="195"/>
      <c r="E56" s="195"/>
      <c r="F56" s="195"/>
    </row>
    <row r="57" spans="1:18" ht="12" customHeight="1" thickBot="1" x14ac:dyDescent="0.3"/>
    <row r="58" spans="1:18" ht="16.5" customHeight="1" x14ac:dyDescent="0.25">
      <c r="A58" s="220" t="s">
        <v>61</v>
      </c>
      <c r="B58" s="210" t="s">
        <v>64</v>
      </c>
      <c r="C58" s="211">
        <v>0</v>
      </c>
      <c r="D58" s="214" t="s">
        <v>62</v>
      </c>
      <c r="E58" s="215">
        <v>0</v>
      </c>
      <c r="F58" s="218" t="s">
        <v>63</v>
      </c>
      <c r="J58" s="92" t="s">
        <v>67</v>
      </c>
      <c r="K58" s="96" t="s">
        <v>67</v>
      </c>
    </row>
    <row r="59" spans="1:18" ht="16.5" customHeight="1" x14ac:dyDescent="0.25">
      <c r="A59" s="221"/>
      <c r="B59" s="212"/>
      <c r="C59" s="213"/>
      <c r="D59" s="216"/>
      <c r="E59" s="217"/>
      <c r="F59" s="219"/>
      <c r="J59" s="93" t="s">
        <v>57</v>
      </c>
      <c r="K59" s="97" t="s">
        <v>57</v>
      </c>
    </row>
    <row r="60" spans="1:18" ht="15.75" customHeight="1" x14ac:dyDescent="0.25">
      <c r="A60" s="89"/>
      <c r="B60" s="204"/>
      <c r="C60" s="205"/>
      <c r="D60" s="206"/>
      <c r="E60" s="207"/>
      <c r="F60" s="90"/>
      <c r="J60" s="94"/>
      <c r="K60" s="100"/>
    </row>
    <row r="61" spans="1:18" s="87" customFormat="1" ht="30" hidden="1" customHeight="1" x14ac:dyDescent="0.25">
      <c r="A61" s="91" t="str">
        <f>'Cons Subsidies Accrual-Rounded'!$B$13</f>
        <v>Metropolitan Mass Transportation Operating Assistance (MMTOA)</v>
      </c>
      <c r="B61" s="132">
        <f>'Cons Subsidies Accrual-Rounded'!$J$13</f>
        <v>0</v>
      </c>
      <c r="C61" s="134"/>
      <c r="D61" s="109" t="str">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 xml:space="preserve">HIDE </v>
      </c>
      <c r="E61" s="110"/>
      <c r="F61" s="98"/>
      <c r="J61" s="95">
        <f>IF(EXACT(A61,'Cons Subsidies Accrual-Rounded'!$B$13)=TRUE,IF(ISERROR('Cons Subsidies Accrual-Rounded'!$J$13/'Cons Subsidies Accrual-Rounded'!$H$13),"NO VAR",'Cons Subsidies Accrual-Rounded'!$J$13/'Cons Subsidies Accrual-Rounded'!$H$13))</f>
        <v>0</v>
      </c>
      <c r="K61" s="101" t="str">
        <f t="shared" ref="K61:K65" si="2">IF(J61="NO VAR","NO VAR",(IF(J61=FALSE,"INCORRECT LINE BEING PICKED UP","OK")))</f>
        <v>OK</v>
      </c>
    </row>
    <row r="62" spans="1:18" s="87" customFormat="1" ht="30" customHeight="1" x14ac:dyDescent="0.25">
      <c r="A62" s="91" t="s">
        <v>3</v>
      </c>
      <c r="B62" s="132">
        <v>105.33845248552257</v>
      </c>
      <c r="C62" s="134"/>
      <c r="D62" s="109">
        <v>0.28212716179832864</v>
      </c>
      <c r="E62" s="110"/>
      <c r="F62" s="98" t="s">
        <v>82</v>
      </c>
      <c r="J62" s="95">
        <f>IF(EXACT(A62,'Cons Subsidies Accrual-Rounded'!$B$14)=TRUE,IF(ISERROR('Cons Subsidies Accrual-Rounded'!$J$14/'Cons Subsidies Accrual-Rounded'!$H$14),"NO VAR",'Cons Subsidies Accrual-Rounded'!$J$14/'Cons Subsidies Accrual-Rounded'!$H$14))</f>
        <v>0.28212716179832864</v>
      </c>
      <c r="K62" s="101" t="str">
        <f t="shared" si="2"/>
        <v>OK</v>
      </c>
    </row>
    <row r="63" spans="1:18" s="87" customFormat="1" ht="30" customHeight="1" x14ac:dyDescent="0.25">
      <c r="A63" s="91" t="s">
        <v>65</v>
      </c>
      <c r="B63" s="132">
        <v>47.808699370060168</v>
      </c>
      <c r="C63" s="134"/>
      <c r="D63" s="109">
        <v>0.24471526054754164</v>
      </c>
      <c r="E63" s="110"/>
      <c r="F63" s="98" t="s">
        <v>82</v>
      </c>
      <c r="J63" s="95">
        <f>IF(EXACT(A63,'Cons Subsidies Accrual-Rounded'!$B$15)=TRUE,IF(ISERROR('Cons Subsidies Accrual-Rounded'!$J$15/'Cons Subsidies Accrual-Rounded'!$H$15),"NO VAR",'Cons Subsidies Accrual-Rounded'!$J$15/'Cons Subsidies Accrual-Rounded'!$H$15))</f>
        <v>0.24471526054754164</v>
      </c>
      <c r="K63" s="101" t="str">
        <f t="shared" si="2"/>
        <v>OK</v>
      </c>
    </row>
    <row r="64" spans="1:18" s="87" customFormat="1" ht="30" customHeight="1" x14ac:dyDescent="0.25">
      <c r="A64" s="91" t="s">
        <v>66</v>
      </c>
      <c r="B64" s="132">
        <v>36.435964231842021</v>
      </c>
      <c r="C64" s="134"/>
      <c r="D64" s="109">
        <v>0.41056959111215735</v>
      </c>
      <c r="E64" s="110"/>
      <c r="F64" s="98" t="s">
        <v>82</v>
      </c>
      <c r="J64" s="95">
        <f>IF(EXACT(A64,'Cons Subsidies Accrual-Rounded'!$B$16)=TRUE,IF(ISERROR('Cons Subsidies Accrual-Rounded'!$J$16/'Cons Subsidies Accrual-Rounded'!$H$16),"NO VAR",'Cons Subsidies Accrual-Rounded'!$J$16/'Cons Subsidies Accrual-Rounded'!$H$16))</f>
        <v>0.41056959111215735</v>
      </c>
      <c r="K64" s="101" t="str">
        <f t="shared" si="2"/>
        <v>OK</v>
      </c>
    </row>
    <row r="65" spans="1:11" s="87" customFormat="1" ht="30" hidden="1" customHeight="1" x14ac:dyDescent="0.25">
      <c r="A65" s="91" t="s">
        <v>6</v>
      </c>
      <c r="B65" s="132">
        <v>0</v>
      </c>
      <c r="C65" s="134"/>
      <c r="D65" s="109" t="s">
        <v>121</v>
      </c>
      <c r="E65" s="110"/>
      <c r="F65" s="98"/>
      <c r="J65" s="95" t="str">
        <f>IF(EXACT(A65,'Cons Subsidies Accrual-Rounded'!$B$17)=TRUE,IF(ISERROR('Cons Subsidies Accrual-Rounded'!$J$17/'Cons Subsidies Accrual-Rounded'!$H$17),"NO VAR",'Cons Subsidies Accrual-Rounded'!$J$17/'Cons Subsidies Accrual-Rounded'!$H$17))</f>
        <v>NO VAR</v>
      </c>
      <c r="K65" s="101" t="str">
        <f t="shared" si="2"/>
        <v>NO VAR</v>
      </c>
    </row>
    <row r="66" spans="1:11" s="87" customFormat="1" ht="30" customHeight="1" x14ac:dyDescent="0.25">
      <c r="A66" s="91" t="s">
        <v>7</v>
      </c>
      <c r="B66" s="132">
        <v>10.139942212499989</v>
      </c>
      <c r="C66" s="134"/>
      <c r="D66" s="109">
        <v>3.6410748348110068E-2</v>
      </c>
      <c r="E66" s="110"/>
      <c r="F66" s="98" t="s">
        <v>82</v>
      </c>
      <c r="J66" s="95">
        <f>IF(EXACT(A66,'Cons Subsidies Accrual-Rounded'!$B$18)=TRUE,IF(ISERROR('Cons Subsidies Accrual-Rounded'!$J$18/'Cons Subsidies Accrual-Rounded'!$H$18),"NO VAR",'Cons Subsidies Accrual-Rounded'!$J$18/'Cons Subsidies Accrual-Rounded'!$H$18))</f>
        <v>3.6410748348110068E-2</v>
      </c>
      <c r="K66" s="101" t="str">
        <f>IF(J66="NO VAR","NO VAR",(IF(J66=FALSE,"INCORRECT LINE BEING PICKED UP","OK")))</f>
        <v>OK</v>
      </c>
    </row>
    <row r="67" spans="1:11" s="87" customFormat="1" ht="30" customHeight="1" x14ac:dyDescent="0.25">
      <c r="A67" s="91" t="s">
        <v>12</v>
      </c>
      <c r="B67" s="132">
        <v>441.02344988439711</v>
      </c>
      <c r="C67" s="134"/>
      <c r="D67" s="109">
        <v>0.49757887288363872</v>
      </c>
      <c r="E67" s="110"/>
      <c r="F67" s="98" t="s">
        <v>82</v>
      </c>
      <c r="J67" s="95">
        <f>IF(EXACT(A67,'Cons Subsidies Accrual-Rounded'!$B$23)=TRUE,IF(ISERROR('Cons Subsidies Accrual-Rounded'!$J$23/'Cons Subsidies Accrual-Rounded'!$H$23),"NO VAR",'Cons Subsidies Accrual-Rounded'!$J$23/'Cons Subsidies Accrual-Rounded'!$H$23))</f>
        <v>0.49757887288363872</v>
      </c>
      <c r="K67" s="101" t="str">
        <f t="shared" ref="K67:K92" si="3">IF(J67="NO VAR","NO VAR",(IF(J67=FALSE,"INCORRECT LINE BEING PICKED UP","OK")))</f>
        <v>OK</v>
      </c>
    </row>
    <row r="68" spans="1:11" s="87" customFormat="1" ht="30" customHeight="1" x14ac:dyDescent="0.25">
      <c r="A68" s="91" t="s">
        <v>13</v>
      </c>
      <c r="B68" s="132">
        <v>-39.08</v>
      </c>
      <c r="C68" s="134"/>
      <c r="D68" s="109">
        <v>-0.5</v>
      </c>
      <c r="E68" s="110"/>
      <c r="F68" s="98" t="s">
        <v>93</v>
      </c>
      <c r="J68" s="95">
        <f>IF(EXACT(A68,'Cons Subsidies Accrual-Rounded'!$B$24)=TRUE,IF(ISERROR('Cons Subsidies Accrual-Rounded'!$J$24/'Cons Subsidies Accrual-Rounded'!$H$24),"NO VAR",'Cons Subsidies Accrual-Rounded'!$J$24/'Cons Subsidies Accrual-Rounded'!$H$24))</f>
        <v>-0.5</v>
      </c>
      <c r="K68" s="101" t="str">
        <f t="shared" si="3"/>
        <v>OK</v>
      </c>
    </row>
    <row r="69" spans="1:11" s="87" customFormat="1" ht="30" customHeight="1" x14ac:dyDescent="0.25">
      <c r="A69" s="91" t="s">
        <v>14</v>
      </c>
      <c r="B69" s="132">
        <v>-64.984491523485985</v>
      </c>
      <c r="C69" s="134"/>
      <c r="D69" s="109">
        <v>-0.29520335343738147</v>
      </c>
      <c r="E69" s="110"/>
      <c r="F69" s="98" t="s">
        <v>84</v>
      </c>
      <c r="J69" s="95">
        <f>IF(EXACT(A69,'Cons Subsidies Accrual-Rounded'!$B$25)=TRUE,IF(ISERROR('Cons Subsidies Accrual-Rounded'!$J$25/'Cons Subsidies Accrual-Rounded'!$H$25),"NO VAR",'Cons Subsidies Accrual-Rounded'!$J$25/'Cons Subsidies Accrual-Rounded'!$H$25))</f>
        <v>-0.29520335343738147</v>
      </c>
      <c r="K69" s="101" t="str">
        <f t="shared" si="3"/>
        <v>OK</v>
      </c>
    </row>
    <row r="70" spans="1:11" s="87" customFormat="1" ht="30" customHeight="1" x14ac:dyDescent="0.25">
      <c r="A70" s="91" t="s">
        <v>21</v>
      </c>
      <c r="B70" s="133">
        <v>-42.866151336429368</v>
      </c>
      <c r="C70" s="134"/>
      <c r="D70" s="109">
        <v>-0.18169573394229732</v>
      </c>
      <c r="E70" s="110"/>
      <c r="F70" s="98" t="s">
        <v>82</v>
      </c>
      <c r="J70" s="95">
        <f>IF(EXACT(A70,'Cons Subsidies Accrual-Rounded'!$B$33)=TRUE,IF(ISERROR('Cons Subsidies Accrual-Rounded'!$J$33/'Cons Subsidies Accrual-Rounded'!$H$33),"NO VAR",'Cons Subsidies Accrual-Rounded'!$J$33/'Cons Subsidies Accrual-Rounded'!$H$33))</f>
        <v>-0.18169573394229732</v>
      </c>
      <c r="K70" s="101" t="str">
        <f t="shared" si="3"/>
        <v>OK</v>
      </c>
    </row>
    <row r="71" spans="1:11" s="87" customFormat="1" ht="30" hidden="1" customHeight="1" x14ac:dyDescent="0.25">
      <c r="A71" s="91" t="s">
        <v>22</v>
      </c>
      <c r="B71" s="133">
        <v>0</v>
      </c>
      <c r="C71" s="134"/>
      <c r="D71" s="109" t="s">
        <v>121</v>
      </c>
      <c r="E71" s="110"/>
      <c r="F71" s="98"/>
      <c r="J71" s="95" t="str">
        <f>IF(EXACT(A71,'Cons Subsidies Accrual-Rounded'!$B$34)=TRUE,IF(ISERROR('Cons Subsidies Accrual-Rounded'!$J$34/'Cons Subsidies Accrual-Rounded'!$H$34),"NO VAR",'Cons Subsidies Accrual-Rounded'!$J$34/'Cons Subsidies Accrual-Rounded'!$H$34))</f>
        <v>NO VAR</v>
      </c>
      <c r="K71" s="101" t="str">
        <f t="shared" si="3"/>
        <v>NO VAR</v>
      </c>
    </row>
    <row r="72" spans="1:11" s="87" customFormat="1" ht="30" hidden="1" customHeight="1" x14ac:dyDescent="0.25">
      <c r="A72" s="91" t="s">
        <v>23</v>
      </c>
      <c r="B72" s="133">
        <v>0</v>
      </c>
      <c r="C72" s="134"/>
      <c r="D72" s="109" t="s">
        <v>121</v>
      </c>
      <c r="E72" s="110"/>
      <c r="F72" s="98"/>
      <c r="J72" s="95" t="str">
        <f>IF(EXACT(A72,'Cons Subsidies Accrual-Rounded'!$B$35)=TRUE,IF(ISERROR('Cons Subsidies Accrual-Rounded'!$J$35/'Cons Subsidies Accrual-Rounded'!$H$35),"NO VAR",'Cons Subsidies Accrual-Rounded'!$J$35/'Cons Subsidies Accrual-Rounded'!$H$35))</f>
        <v>NO VAR</v>
      </c>
      <c r="K72" s="101" t="str">
        <f t="shared" si="3"/>
        <v>NO VAR</v>
      </c>
    </row>
    <row r="73" spans="1:11" s="87" customFormat="1" ht="30" customHeight="1" x14ac:dyDescent="0.25">
      <c r="A73" s="91" t="s">
        <v>24</v>
      </c>
      <c r="B73" s="133">
        <v>1.1345983700000002</v>
      </c>
      <c r="C73" s="134"/>
      <c r="D73" s="109" t="s">
        <v>81</v>
      </c>
      <c r="E73" s="110"/>
      <c r="F73" s="98" t="s">
        <v>82</v>
      </c>
      <c r="J73" s="95" t="str">
        <f>IF(EXACT(A73,'Cons Subsidies Accrual-Rounded'!$B$36)=TRUE,IF(ISERROR('Cons Subsidies Accrual-Rounded'!$J$36/'Cons Subsidies Accrual-Rounded'!$H$36),"NO VAR",'Cons Subsidies Accrual-Rounded'!$J$36/'Cons Subsidies Accrual-Rounded'!$H$36))</f>
        <v>NO VAR</v>
      </c>
      <c r="K73" s="101" t="str">
        <f t="shared" si="3"/>
        <v>NO VAR</v>
      </c>
    </row>
    <row r="74" spans="1:11" s="87" customFormat="1" ht="30" hidden="1" customHeight="1" x14ac:dyDescent="0.25">
      <c r="A74" s="91" t="s">
        <v>25</v>
      </c>
      <c r="B74" s="133">
        <v>0</v>
      </c>
      <c r="C74" s="134"/>
      <c r="D74" s="109" t="s">
        <v>121</v>
      </c>
      <c r="E74" s="110"/>
      <c r="F74" s="98"/>
      <c r="J74" s="95" t="str">
        <f>IF(EXACT(A74,'Cons Subsidies Accrual-Rounded'!$B$37)=TRUE,IF(ISERROR('Cons Subsidies Accrual-Rounded'!$J$37/'Cons Subsidies Accrual-Rounded'!$H$37),"NO VAR",'Cons Subsidies Accrual-Rounded'!$J$37/'Cons Subsidies Accrual-Rounded'!$H$37))</f>
        <v>NO VAR</v>
      </c>
      <c r="K74" s="101" t="str">
        <f t="shared" si="3"/>
        <v>NO VAR</v>
      </c>
    </row>
    <row r="75" spans="1:11" s="87" customFormat="1" ht="30" hidden="1" customHeight="1" x14ac:dyDescent="0.25">
      <c r="A75" s="91" t="s">
        <v>19</v>
      </c>
      <c r="B75" s="133">
        <v>0</v>
      </c>
      <c r="C75" s="134"/>
      <c r="D75" s="109" t="s">
        <v>121</v>
      </c>
      <c r="E75" s="110"/>
      <c r="F75" s="98"/>
      <c r="J75" s="95" t="str">
        <f>IF(EXACT(A75,'Cons Subsidies Accrual-Rounded'!$B$39)=TRUE,IF(ISERROR('Cons Subsidies Accrual-Rounded'!$J$39/'Cons Subsidies Accrual-Rounded'!$H$39),"NO VAR",'Cons Subsidies Accrual-Rounded'!$J$39/'Cons Subsidies Accrual-Rounded'!$H$39))</f>
        <v>NO VAR</v>
      </c>
      <c r="K75" s="101" t="str">
        <f t="shared" si="3"/>
        <v>NO VAR</v>
      </c>
    </row>
    <row r="76" spans="1:11" s="87" customFormat="1" ht="30" customHeight="1" x14ac:dyDescent="0.25">
      <c r="A76" s="91" t="s">
        <v>27</v>
      </c>
      <c r="B76" s="133">
        <v>-39.286690721428585</v>
      </c>
      <c r="C76" s="134"/>
      <c r="D76" s="109">
        <v>-0.22182697066224055</v>
      </c>
      <c r="E76" s="110"/>
      <c r="F76" s="98" t="s">
        <v>82</v>
      </c>
      <c r="J76" s="95">
        <f>IF(EXACT(A76,'Cons Subsidies Accrual-Rounded'!$B$40)=TRUE,IF(ISERROR('Cons Subsidies Accrual-Rounded'!$J$40/'Cons Subsidies Accrual-Rounded'!$H$40),"NO VAR",'Cons Subsidies Accrual-Rounded'!$J$40/'Cons Subsidies Accrual-Rounded'!$H$40))</f>
        <v>-0.22182697066224055</v>
      </c>
      <c r="K76" s="101" t="str">
        <f t="shared" si="3"/>
        <v>OK</v>
      </c>
    </row>
    <row r="77" spans="1:11" s="87" customFormat="1" ht="30" customHeight="1" x14ac:dyDescent="0.25">
      <c r="A77" s="91" t="s">
        <v>28</v>
      </c>
      <c r="B77" s="133">
        <v>-0.17896705694462867</v>
      </c>
      <c r="C77" s="134"/>
      <c r="D77" s="109">
        <v>-9.8417021760245594E-4</v>
      </c>
      <c r="E77" s="110"/>
      <c r="F77" s="98" t="s">
        <v>82</v>
      </c>
      <c r="J77" s="95">
        <f>IF(EXACT(A77,'Cons Subsidies Accrual-Rounded'!$B$41)=TRUE,IF(ISERROR('Cons Subsidies Accrual-Rounded'!$J$41/'Cons Subsidies Accrual-Rounded'!$H$41),"NO VAR",'Cons Subsidies Accrual-Rounded'!$J$41/'Cons Subsidies Accrual-Rounded'!$H$41))</f>
        <v>-9.8417021760245594E-4</v>
      </c>
      <c r="K77" s="101" t="str">
        <f t="shared" si="3"/>
        <v>OK</v>
      </c>
    </row>
    <row r="78" spans="1:11" s="87" customFormat="1" ht="30" hidden="1" customHeight="1" x14ac:dyDescent="0.25">
      <c r="A78" s="91" t="s">
        <v>29</v>
      </c>
      <c r="B78" s="133">
        <v>39.465657805516003</v>
      </c>
      <c r="C78" s="134"/>
      <c r="D78" s="109">
        <v>-0.10994727871314347</v>
      </c>
      <c r="E78" s="110"/>
      <c r="F78" s="98"/>
      <c r="J78" s="95">
        <f>IF(EXACT(A78,'Cons Subsidies Accrual-Rounded'!$B$42)=TRUE,IF(ISERROR('Cons Subsidies Accrual-Rounded'!$J$42/'Cons Subsidies Accrual-Rounded'!$H$42),"NO VAR",'Cons Subsidies Accrual-Rounded'!$J$42/'Cons Subsidies Accrual-Rounded'!$H$42))</f>
        <v>-0.10994727871314347</v>
      </c>
      <c r="K78" s="101" t="str">
        <f t="shared" si="3"/>
        <v>OK</v>
      </c>
    </row>
    <row r="79" spans="1:11" s="87" customFormat="1" ht="30" hidden="1" customHeight="1" x14ac:dyDescent="0.25">
      <c r="A79" s="91" t="s">
        <v>31</v>
      </c>
      <c r="B79" s="133">
        <v>0</v>
      </c>
      <c r="C79" s="135"/>
      <c r="D79" s="109" t="s">
        <v>121</v>
      </c>
      <c r="E79" s="110"/>
      <c r="F79" s="99"/>
      <c r="J79" s="95">
        <f>IF(EXACT(A79,'Cons Subsidies Accrual-Rounded'!$B$46)=TRUE,IF(ISERROR('Cons Subsidies Accrual-Rounded'!$J$46/'Cons Subsidies Accrual-Rounded'!$H$46),"NO VAR",'Cons Subsidies Accrual-Rounded'!$J$46/'Cons Subsidies Accrual-Rounded'!$H$46))</f>
        <v>0</v>
      </c>
      <c r="K79" s="101" t="str">
        <f t="shared" si="3"/>
        <v>OK</v>
      </c>
    </row>
    <row r="80" spans="1:11" s="87" customFormat="1" ht="30" customHeight="1" x14ac:dyDescent="0.25">
      <c r="A80" s="91" t="s">
        <v>33</v>
      </c>
      <c r="B80" s="133">
        <v>-123.79670150000001</v>
      </c>
      <c r="C80" s="135"/>
      <c r="D80" s="109">
        <v>-0.98510268610403506</v>
      </c>
      <c r="E80" s="110"/>
      <c r="F80" s="99" t="s">
        <v>93</v>
      </c>
      <c r="J80" s="95">
        <f>IF(EXACT(A80,'Cons Subsidies Accrual-Rounded'!$B$52)=TRUE,IF(ISERROR('Cons Subsidies Accrual-Rounded'!$J$52/'Cons Subsidies Accrual-Rounded'!$H$52),"NO VAR",'Cons Subsidies Accrual-Rounded'!$J$52/'Cons Subsidies Accrual-Rounded'!$H$52))</f>
        <v>-0.98510268610403506</v>
      </c>
      <c r="K80" s="101" t="str">
        <f t="shared" si="3"/>
        <v>OK</v>
      </c>
    </row>
    <row r="81" spans="1:18" s="87" customFormat="1" ht="30" hidden="1" customHeight="1" x14ac:dyDescent="0.25">
      <c r="A81" s="91" t="s">
        <v>34</v>
      </c>
      <c r="B81" s="133">
        <v>0</v>
      </c>
      <c r="C81" s="135"/>
      <c r="D81" s="109" t="s">
        <v>121</v>
      </c>
      <c r="E81" s="110"/>
      <c r="F81" s="99"/>
      <c r="J81" s="95" t="b">
        <f>IF(EXACT(A86,'Cons Subsidies Accrual-Rounded'!$B$53)=TRUE,IF(ISERROR('Cons Subsidies Accrual-Rounded'!$J$53/'Cons Subsidies Accrual-Rounded'!$H$53),"NO VAR",'Cons Subsidies Accrual-Rounded'!$J$53/'Cons Subsidies Accrual-Rounded'!$H$53))</f>
        <v>0</v>
      </c>
      <c r="K81" s="101" t="str">
        <f>IF(J86="NO VAR","NO VAR",(IF(J86=FALSE,"INCORRECT LINE BEING PICKED UP","OK")))</f>
        <v>OK</v>
      </c>
    </row>
    <row r="82" spans="1:18" s="87" customFormat="1" ht="30" hidden="1" customHeight="1" x14ac:dyDescent="0.25">
      <c r="A82" s="91" t="s">
        <v>35</v>
      </c>
      <c r="B82" s="133">
        <v>0</v>
      </c>
      <c r="C82" s="135"/>
      <c r="D82" s="109" t="s">
        <v>121</v>
      </c>
      <c r="E82" s="110"/>
      <c r="F82" s="99"/>
      <c r="J82" s="95">
        <f>IF(EXACT(A82,'Cons Subsidies Accrual-Rounded'!$B$54)=TRUE,IF(ISERROR('Cons Subsidies Accrual-Rounded'!$J$54/'Cons Subsidies Accrual-Rounded'!$H$54),"NO VAR",'Cons Subsidies Accrual-Rounded'!$J$54/'Cons Subsidies Accrual-Rounded'!$H$54))</f>
        <v>0</v>
      </c>
      <c r="K82" s="101" t="str">
        <f t="shared" si="3"/>
        <v>OK</v>
      </c>
    </row>
    <row r="83" spans="1:18" s="87" customFormat="1" ht="30" hidden="1" customHeight="1" x14ac:dyDescent="0.25">
      <c r="A83" s="91" t="s">
        <v>36</v>
      </c>
      <c r="B83" s="133">
        <v>0</v>
      </c>
      <c r="C83" s="135"/>
      <c r="D83" s="109" t="s">
        <v>121</v>
      </c>
      <c r="E83" s="110"/>
      <c r="F83" s="99"/>
      <c r="J83" s="95">
        <f>IF(EXACT(A83,'Cons Subsidies Accrual-Rounded'!$B$55)=TRUE,IF(ISERROR('Cons Subsidies Accrual-Rounded'!$J$55/'Cons Subsidies Accrual-Rounded'!$H$55),"NO VAR",'Cons Subsidies Accrual-Rounded'!$J$55/'Cons Subsidies Accrual-Rounded'!$H$55))</f>
        <v>0</v>
      </c>
      <c r="K83" s="101" t="str">
        <f t="shared" si="3"/>
        <v>OK</v>
      </c>
    </row>
    <row r="84" spans="1:18" s="87" customFormat="1" ht="30" hidden="1" customHeight="1" x14ac:dyDescent="0.25">
      <c r="A84" s="91" t="s">
        <v>37</v>
      </c>
      <c r="B84" s="133">
        <v>0</v>
      </c>
      <c r="C84" s="135"/>
      <c r="D84" s="109" t="s">
        <v>121</v>
      </c>
      <c r="E84" s="110"/>
      <c r="F84" s="99"/>
      <c r="J84" s="95">
        <f>IF(EXACT(A84,'Cons Subsidies Accrual-Rounded'!$B$56)=TRUE,IF(ISERROR('Cons Subsidies Accrual-Rounded'!$J$56/'Cons Subsidies Accrual-Rounded'!$H$56),"NO VAR",'Cons Subsidies Accrual-Rounded'!$J$56/'Cons Subsidies Accrual-Rounded'!$H$56))</f>
        <v>0</v>
      </c>
      <c r="K84" s="101" t="str">
        <f t="shared" si="3"/>
        <v>OK</v>
      </c>
    </row>
    <row r="85" spans="1:18" ht="30" hidden="1" customHeight="1" x14ac:dyDescent="0.25">
      <c r="A85" s="91" t="s">
        <v>38</v>
      </c>
      <c r="B85" s="133">
        <v>0</v>
      </c>
      <c r="C85" s="136"/>
      <c r="D85" s="109" t="s">
        <v>121</v>
      </c>
      <c r="E85" s="2"/>
      <c r="F85" s="102"/>
      <c r="J85" s="95">
        <f>IF(EXACT(A85,'Cons Subsidies Accrual-Rounded'!$B$57)=TRUE,IF(ISERROR('Cons Subsidies Accrual-Rounded'!$J$57/'Cons Subsidies Accrual-Rounded'!$H$57),"NO VAR",'Cons Subsidies Accrual-Rounded'!$J$57/'Cons Subsidies Accrual-Rounded'!$H$57))</f>
        <v>0</v>
      </c>
      <c r="K85" s="101" t="str">
        <f t="shared" si="3"/>
        <v>OK</v>
      </c>
    </row>
    <row r="86" spans="1:18" ht="30" hidden="1" customHeight="1" x14ac:dyDescent="0.25">
      <c r="A86" s="91" t="s">
        <v>39</v>
      </c>
      <c r="B86" s="133">
        <v>0</v>
      </c>
      <c r="C86" s="136"/>
      <c r="D86" s="109" t="s">
        <v>121</v>
      </c>
      <c r="E86" s="2"/>
      <c r="F86" s="102"/>
      <c r="J86" s="95">
        <f>IF(EXACT(A86,'Cons Subsidies Accrual-Rounded'!$B$58)=TRUE,IF(ISERROR('Cons Subsidies Accrual-Rounded'!$J$58/'Cons Subsidies Accrual-Rounded'!$H$58),"NO VAR",'Cons Subsidies Accrual-Rounded'!$J$58/'Cons Subsidies Accrual-Rounded'!$H$58))</f>
        <v>0</v>
      </c>
      <c r="K86" s="101" t="str">
        <f t="shared" si="3"/>
        <v>OK</v>
      </c>
    </row>
    <row r="87" spans="1:18" ht="30" hidden="1" customHeight="1" x14ac:dyDescent="0.25">
      <c r="A87" s="91" t="s">
        <v>40</v>
      </c>
      <c r="B87" s="133">
        <v>0</v>
      </c>
      <c r="C87" s="136"/>
      <c r="D87" s="109" t="s">
        <v>121</v>
      </c>
      <c r="E87" s="2"/>
      <c r="F87" s="102"/>
      <c r="J87" s="95">
        <f>IF(EXACT(A87,'Cons Subsidies Accrual-Rounded'!$B$59)=TRUE,IF(ISERROR('Cons Subsidies Accrual-Rounded'!$J$59/'Cons Subsidies Accrual-Rounded'!$H$59),"NO VAR",'Cons Subsidies Accrual-Rounded'!$J$59/'Cons Subsidies Accrual-Rounded'!$H$59))</f>
        <v>0</v>
      </c>
      <c r="K87" s="101" t="str">
        <f t="shared" si="3"/>
        <v>OK</v>
      </c>
    </row>
    <row r="88" spans="1:18" ht="30" hidden="1" customHeight="1" x14ac:dyDescent="0.25">
      <c r="A88" s="91" t="s">
        <v>41</v>
      </c>
      <c r="B88" s="133">
        <v>-1.1425776203594467</v>
      </c>
      <c r="C88" s="136"/>
      <c r="D88" s="109">
        <v>-7.8212197566531628E-3</v>
      </c>
      <c r="E88" s="2"/>
      <c r="F88" s="99"/>
      <c r="J88" s="95">
        <f>IF(EXACT(A88,'Cons Subsidies Accrual-Rounded'!$B$60)=TRUE,IF(ISERROR('Cons Subsidies Accrual-Rounded'!$J$60/'Cons Subsidies Accrual-Rounded'!$H$60),"NO VAR",'Cons Subsidies Accrual-Rounded'!$J$60/'Cons Subsidies Accrual-Rounded'!$H$60))</f>
        <v>-7.8212197566531628E-3</v>
      </c>
      <c r="K88" s="101" t="str">
        <f t="shared" si="3"/>
        <v>OK</v>
      </c>
    </row>
    <row r="89" spans="1:18" ht="30" customHeight="1" x14ac:dyDescent="0.25">
      <c r="A89" s="91" t="s">
        <v>44</v>
      </c>
      <c r="B89" s="133">
        <v>-56.448879929709364</v>
      </c>
      <c r="C89" s="135"/>
      <c r="D89" s="109">
        <v>-0.21617772311415778</v>
      </c>
      <c r="E89" s="110"/>
      <c r="F89" s="99" t="s">
        <v>82</v>
      </c>
      <c r="G89" s="87"/>
      <c r="H89" s="87"/>
      <c r="I89" s="87"/>
      <c r="J89" s="95">
        <f>IF(EXACT(A89,'Cons Subsidies Accrual-Rounded'!$B$66)=TRUE,IF(ISERROR('Cons Subsidies Accrual-Rounded'!$J$66/'Cons Subsidies Accrual-Rounded'!$H$66),"NO VAR",'Cons Subsidies Accrual-Rounded'!$J$66/'Cons Subsidies Accrual-Rounded'!$H$66))</f>
        <v>-0.21617772311415778</v>
      </c>
      <c r="K89" s="101" t="str">
        <f t="shared" si="3"/>
        <v>OK</v>
      </c>
      <c r="L89" s="87"/>
      <c r="M89" s="87"/>
      <c r="N89" s="87"/>
      <c r="O89" s="87"/>
      <c r="P89" s="87"/>
      <c r="Q89" s="87"/>
      <c r="R89" s="87"/>
    </row>
    <row r="90" spans="1:18" ht="30" customHeight="1" x14ac:dyDescent="0.25">
      <c r="A90" s="91" t="s">
        <v>45</v>
      </c>
      <c r="B90" s="133">
        <v>-12.950876656205926</v>
      </c>
      <c r="C90" s="135"/>
      <c r="D90" s="109">
        <v>-0.4687485587359056</v>
      </c>
      <c r="E90" s="110"/>
      <c r="F90" s="99" t="s">
        <v>82</v>
      </c>
      <c r="G90" s="87"/>
      <c r="H90" s="87"/>
      <c r="I90" s="87"/>
      <c r="J90" s="95">
        <f>IF(EXACT(A90,'Cons Subsidies Accrual-Rounded'!$B$67)=TRUE,IF(ISERROR('Cons Subsidies Accrual-Rounded'!$J$67/'Cons Subsidies Accrual-Rounded'!$H$67),"NO VAR",'Cons Subsidies Accrual-Rounded'!$J$67/'Cons Subsidies Accrual-Rounded'!$H$67))</f>
        <v>-0.4687485587359056</v>
      </c>
      <c r="K90" s="101" t="str">
        <f t="shared" si="3"/>
        <v>OK</v>
      </c>
      <c r="L90" s="87"/>
      <c r="M90" s="87"/>
      <c r="N90" s="87"/>
      <c r="O90" s="87"/>
      <c r="P90" s="87"/>
      <c r="Q90" s="87"/>
      <c r="R90" s="87"/>
    </row>
    <row r="91" spans="1:18" ht="30" customHeight="1" x14ac:dyDescent="0.25">
      <c r="A91" s="91" t="s">
        <v>46</v>
      </c>
      <c r="B91" s="133">
        <v>-11.730548605278614</v>
      </c>
      <c r="C91" s="135"/>
      <c r="D91" s="109">
        <v>-5.3704636337787139E-2</v>
      </c>
      <c r="E91" s="110"/>
      <c r="F91" s="99" t="s">
        <v>82</v>
      </c>
      <c r="G91" s="87"/>
      <c r="H91" s="87"/>
      <c r="I91" s="87"/>
      <c r="J91" s="95">
        <f>IF(EXACT(A91,'Cons Subsidies Accrual-Rounded'!$B$68)=TRUE,IF(ISERROR('Cons Subsidies Accrual-Rounded'!$J$68/'Cons Subsidies Accrual-Rounded'!$H$68),"NO VAR",'Cons Subsidies Accrual-Rounded'!$J$68/'Cons Subsidies Accrual-Rounded'!$H$68))</f>
        <v>-5.3704636337787139E-2</v>
      </c>
      <c r="K91" s="101" t="str">
        <f t="shared" si="3"/>
        <v>OK</v>
      </c>
      <c r="L91" s="87"/>
      <c r="M91" s="87"/>
      <c r="N91" s="87"/>
      <c r="O91" s="87"/>
      <c r="P91" s="87"/>
      <c r="Q91" s="87"/>
      <c r="R91" s="87"/>
    </row>
    <row r="92" spans="1:18" ht="29.25" customHeight="1" x14ac:dyDescent="0.25">
      <c r="A92" s="91" t="s">
        <v>49</v>
      </c>
      <c r="B92" s="133">
        <v>260.64384055099998</v>
      </c>
      <c r="C92" s="135"/>
      <c r="D92" s="109" t="s">
        <v>120</v>
      </c>
      <c r="E92" s="110"/>
      <c r="F92" s="99" t="s">
        <v>82</v>
      </c>
      <c r="G92" s="87"/>
      <c r="H92" s="87"/>
      <c r="I92" s="87"/>
      <c r="J92" s="95">
        <f>IF(EXACT(A92,'Cons Subsidies Accrual-Rounded'!$B$74)=TRUE,IF(ISERROR('Cons Subsidies Accrual-Rounded'!$J$74/'Cons Subsidies Accrual-Rounded'!$H$74),"NO VAR",'Cons Subsidies Accrual-Rounded'!$J$74/'Cons Subsidies Accrual-Rounded'!$H$74))</f>
        <v>2.0673316145985341</v>
      </c>
      <c r="K92" s="101" t="str">
        <f t="shared" si="3"/>
        <v>OK</v>
      </c>
      <c r="L92" s="87"/>
      <c r="M92" s="87"/>
      <c r="N92" s="87"/>
      <c r="O92" s="87"/>
      <c r="P92" s="87"/>
      <c r="Q92" s="87"/>
      <c r="R92" s="87"/>
    </row>
    <row r="93" spans="1:18" ht="6" customHeight="1" thickBot="1" x14ac:dyDescent="0.3">
      <c r="A93" s="106"/>
      <c r="B93" s="165"/>
      <c r="C93" s="166"/>
      <c r="D93" s="113"/>
      <c r="E93" s="114"/>
      <c r="F93" s="108"/>
    </row>
  </sheetData>
  <mergeCells count="20">
    <mergeCell ref="A58:A59"/>
    <mergeCell ref="B58:C59"/>
    <mergeCell ref="D58:E59"/>
    <mergeCell ref="F58:F59"/>
    <mergeCell ref="B60:C60"/>
    <mergeCell ref="D60:E60"/>
    <mergeCell ref="A1:F1"/>
    <mergeCell ref="A4:F4"/>
    <mergeCell ref="A2:F2"/>
    <mergeCell ref="A3:F3"/>
    <mergeCell ref="A5:F5"/>
    <mergeCell ref="A6:F6"/>
    <mergeCell ref="A56:F56"/>
    <mergeCell ref="B11:C11"/>
    <mergeCell ref="D11:E11"/>
    <mergeCell ref="A7:F7"/>
    <mergeCell ref="A9:A10"/>
    <mergeCell ref="B9:C10"/>
    <mergeCell ref="D9:E10"/>
    <mergeCell ref="F9:F10"/>
  </mergeCells>
  <conditionalFormatting sqref="A9:B9 D9 A10">
    <cfRule type="cellIs" dxfId="3093" priority="2648" operator="equal">
      <formula>"Hide No Variance"</formula>
    </cfRule>
  </conditionalFormatting>
  <conditionalFormatting sqref="B12:B18 B61:B67">
    <cfRule type="cellIs" dxfId="3092" priority="2646" operator="equal">
      <formula>"HIDE "</formula>
    </cfRule>
  </conditionalFormatting>
  <conditionalFormatting sqref="J44:J55 J11:K21 J61:K70">
    <cfRule type="cellIs" dxfId="3091" priority="2645" operator="equal">
      <formula>"NO VAR"</formula>
    </cfRule>
  </conditionalFormatting>
  <conditionalFormatting sqref="J12:K21 J61:K70">
    <cfRule type="cellIs" dxfId="3090" priority="2644" operator="equal">
      <formula>"HIDE-NO VAR"</formula>
    </cfRule>
  </conditionalFormatting>
  <conditionalFormatting sqref="J12:K21 J61:K70">
    <cfRule type="cellIs" dxfId="3089" priority="2642" operator="equal">
      <formula>"ERROR "</formula>
    </cfRule>
  </conditionalFormatting>
  <conditionalFormatting sqref="J13">
    <cfRule type="cellIs" dxfId="3088" priority="2641" operator="equal">
      <formula>"NO VAR"</formula>
    </cfRule>
  </conditionalFormatting>
  <conditionalFormatting sqref="J13">
    <cfRule type="cellIs" dxfId="3087" priority="2639" operator="equal">
      <formula>"NO VAR"</formula>
    </cfRule>
  </conditionalFormatting>
  <conditionalFormatting sqref="J12">
    <cfRule type="cellIs" dxfId="3086" priority="2634" operator="equal">
      <formula>"HIDE-NO VAR"</formula>
    </cfRule>
  </conditionalFormatting>
  <conditionalFormatting sqref="J12">
    <cfRule type="cellIs" dxfId="3085" priority="2633" operator="equal">
      <formula>"NO VAR"</formula>
    </cfRule>
  </conditionalFormatting>
  <conditionalFormatting sqref="J12">
    <cfRule type="cellIs" dxfId="3084" priority="2632" operator="equal">
      <formula>"NO VAR"</formula>
    </cfRule>
  </conditionalFormatting>
  <conditionalFormatting sqref="J12">
    <cfRule type="cellIs" dxfId="3083" priority="2628" operator="equal">
      <formula>"HIDE-NO VAR"</formula>
    </cfRule>
  </conditionalFormatting>
  <conditionalFormatting sqref="J12">
    <cfRule type="cellIs" dxfId="3082" priority="2627" operator="equal">
      <formula>"NO VAR"</formula>
    </cfRule>
  </conditionalFormatting>
  <conditionalFormatting sqref="J12">
    <cfRule type="cellIs" dxfId="3081" priority="2626" operator="equal">
      <formula>"NO VAR"</formula>
    </cfRule>
  </conditionalFormatting>
  <conditionalFormatting sqref="J12">
    <cfRule type="cellIs" dxfId="3080" priority="2625" operator="equal">
      <formula>"HIDE-NO VAR"</formula>
    </cfRule>
  </conditionalFormatting>
  <conditionalFormatting sqref="J12">
    <cfRule type="cellIs" dxfId="3079" priority="2624" operator="equal">
      <formula>"NO VAR"</formula>
    </cfRule>
  </conditionalFormatting>
  <conditionalFormatting sqref="J12">
    <cfRule type="cellIs" dxfId="3078" priority="2623" operator="equal">
      <formula>"NO VAR"</formula>
    </cfRule>
  </conditionalFormatting>
  <conditionalFormatting sqref="J13">
    <cfRule type="cellIs" dxfId="3077" priority="2610" operator="equal">
      <formula>"HIDE-NO VAR"</formula>
    </cfRule>
  </conditionalFormatting>
  <conditionalFormatting sqref="J13">
    <cfRule type="cellIs" dxfId="3076" priority="2609" operator="equal">
      <formula>"HIDE-NO VAR"</formula>
    </cfRule>
  </conditionalFormatting>
  <conditionalFormatting sqref="J13">
    <cfRule type="cellIs" dxfId="3075" priority="2608" operator="equal">
      <formula>"NO VAR"</formula>
    </cfRule>
  </conditionalFormatting>
  <conditionalFormatting sqref="J13">
    <cfRule type="cellIs" dxfId="3074" priority="2607" operator="equal">
      <formula>"HIDE-NO VAR"</formula>
    </cfRule>
  </conditionalFormatting>
  <conditionalFormatting sqref="J13">
    <cfRule type="cellIs" dxfId="3073" priority="2606" operator="equal">
      <formula>"NO VAR"</formula>
    </cfRule>
  </conditionalFormatting>
  <conditionalFormatting sqref="J13">
    <cfRule type="cellIs" dxfId="3072" priority="2605" operator="equal">
      <formula>"HIDE-NO VAR"</formula>
    </cfRule>
  </conditionalFormatting>
  <conditionalFormatting sqref="J13">
    <cfRule type="cellIs" dxfId="3071" priority="2604" operator="equal">
      <formula>"NO VAR"</formula>
    </cfRule>
  </conditionalFormatting>
  <conditionalFormatting sqref="J13">
    <cfRule type="cellIs" dxfId="3070" priority="2603" operator="equal">
      <formula>"NO VAR"</formula>
    </cfRule>
  </conditionalFormatting>
  <conditionalFormatting sqref="K13">
    <cfRule type="cellIs" dxfId="3069" priority="2592" operator="equal">
      <formula>"HIDE-NO VAR"</formula>
    </cfRule>
  </conditionalFormatting>
  <conditionalFormatting sqref="K13">
    <cfRule type="cellIs" dxfId="3068" priority="2589" operator="equal">
      <formula>"NO VAR"</formula>
    </cfRule>
  </conditionalFormatting>
  <conditionalFormatting sqref="K13">
    <cfRule type="cellIs" dxfId="3067" priority="2587" operator="equal">
      <formula>"NO VAR"</formula>
    </cfRule>
  </conditionalFormatting>
  <conditionalFormatting sqref="K12">
    <cfRule type="cellIs" dxfId="3066" priority="2582" operator="equal">
      <formula>"HIDE-NO VAR"</formula>
    </cfRule>
  </conditionalFormatting>
  <conditionalFormatting sqref="K12">
    <cfRule type="cellIs" dxfId="3065" priority="2581" operator="equal">
      <formula>"NO VAR"</formula>
    </cfRule>
  </conditionalFormatting>
  <conditionalFormatting sqref="K12">
    <cfRule type="cellIs" dxfId="3064" priority="2580" operator="equal">
      <formula>"NO VAR"</formula>
    </cfRule>
  </conditionalFormatting>
  <conditionalFormatting sqref="K12">
    <cfRule type="cellIs" dxfId="3063" priority="2576" operator="equal">
      <formula>"HIDE-NO VAR"</formula>
    </cfRule>
  </conditionalFormatting>
  <conditionalFormatting sqref="K12">
    <cfRule type="cellIs" dxfId="3062" priority="2575" operator="equal">
      <formula>"NO VAR"</formula>
    </cfRule>
  </conditionalFormatting>
  <conditionalFormatting sqref="K12">
    <cfRule type="cellIs" dxfId="3061" priority="2574" operator="equal">
      <formula>"NO VAR"</formula>
    </cfRule>
  </conditionalFormatting>
  <conditionalFormatting sqref="K12">
    <cfRule type="cellIs" dxfId="3060" priority="2573" operator="equal">
      <formula>"HIDE-NO VAR"</formula>
    </cfRule>
  </conditionalFormatting>
  <conditionalFormatting sqref="K12">
    <cfRule type="cellIs" dxfId="3059" priority="2572" operator="equal">
      <formula>"NO VAR"</formula>
    </cfRule>
  </conditionalFormatting>
  <conditionalFormatting sqref="K12">
    <cfRule type="cellIs" dxfId="3058" priority="2571" operator="equal">
      <formula>"NO VAR"</formula>
    </cfRule>
  </conditionalFormatting>
  <conditionalFormatting sqref="K13">
    <cfRule type="cellIs" dxfId="3057" priority="2558" operator="equal">
      <formula>"HIDE-NO VAR"</formula>
    </cfRule>
  </conditionalFormatting>
  <conditionalFormatting sqref="K13">
    <cfRule type="cellIs" dxfId="3056" priority="2557" operator="equal">
      <formula>"HIDE-NO VAR"</formula>
    </cfRule>
  </conditionalFormatting>
  <conditionalFormatting sqref="K13">
    <cfRule type="cellIs" dxfId="3055" priority="2556" operator="equal">
      <formula>"NO VAR"</formula>
    </cfRule>
  </conditionalFormatting>
  <conditionalFormatting sqref="K13">
    <cfRule type="cellIs" dxfId="3054" priority="2555" operator="equal">
      <formula>"HIDE-NO VAR"</formula>
    </cfRule>
  </conditionalFormatting>
  <conditionalFormatting sqref="K13">
    <cfRule type="cellIs" dxfId="3053" priority="2554" operator="equal">
      <formula>"NO VAR"</formula>
    </cfRule>
  </conditionalFormatting>
  <conditionalFormatting sqref="K13">
    <cfRule type="cellIs" dxfId="3052" priority="2553" operator="equal">
      <formula>"HIDE-NO VAR"</formula>
    </cfRule>
  </conditionalFormatting>
  <conditionalFormatting sqref="K13">
    <cfRule type="cellIs" dxfId="3051" priority="2552" operator="equal">
      <formula>"NO VAR"</formula>
    </cfRule>
  </conditionalFormatting>
  <conditionalFormatting sqref="K13">
    <cfRule type="cellIs" dxfId="3050" priority="2551" operator="equal">
      <formula>"NO VAR"</formula>
    </cfRule>
  </conditionalFormatting>
  <conditionalFormatting sqref="K12:K21 K61:K70">
    <cfRule type="cellIs" dxfId="3049" priority="2532" operator="equal">
      <formula>"INCORRECT LINE BEING PICKED UP"</formula>
    </cfRule>
  </conditionalFormatting>
  <conditionalFormatting sqref="B19:B20">
    <cfRule type="cellIs" dxfId="3048" priority="2453" operator="equal">
      <formula>"HIDE "</formula>
    </cfRule>
  </conditionalFormatting>
  <conditionalFormatting sqref="B92">
    <cfRule type="cellIs" dxfId="3047" priority="239" operator="equal">
      <formula>"HIDE "</formula>
    </cfRule>
  </conditionalFormatting>
  <conditionalFormatting sqref="D12:D24 D61:D73 D26:D55 D75:D92">
    <cfRule type="cellIs" dxfId="3046" priority="238" operator="equal">
      <formula>"HIDE "</formula>
    </cfRule>
  </conditionalFormatting>
  <conditionalFormatting sqref="B22:B24 E22:E24">
    <cfRule type="cellIs" dxfId="3045" priority="2450" operator="equal">
      <formula>"HIDE "</formula>
    </cfRule>
  </conditionalFormatting>
  <conditionalFormatting sqref="J22:J24">
    <cfRule type="cellIs" dxfId="3044" priority="2448" operator="equal">
      <formula>"NO VAR"</formula>
    </cfRule>
  </conditionalFormatting>
  <conditionalFormatting sqref="J22:J24">
    <cfRule type="cellIs" dxfId="3043" priority="2447" operator="equal">
      <formula>"HIDE-NO VAR"</formula>
    </cfRule>
  </conditionalFormatting>
  <conditionalFormatting sqref="J22:J24">
    <cfRule type="cellIs" dxfId="3042" priority="2446" operator="equal">
      <formula>"ERROR "</formula>
    </cfRule>
  </conditionalFormatting>
  <conditionalFormatting sqref="J22:J24">
    <cfRule type="cellIs" dxfId="3041" priority="2445" operator="equal">
      <formula>"HIDE-NO VAR"</formula>
    </cfRule>
  </conditionalFormatting>
  <conditionalFormatting sqref="J22:J24">
    <cfRule type="cellIs" dxfId="3040" priority="2444" operator="equal">
      <formula>"HIDE-NO VAR"</formula>
    </cfRule>
  </conditionalFormatting>
  <conditionalFormatting sqref="J22:J24">
    <cfRule type="cellIs" dxfId="3039" priority="2443" operator="equal">
      <formula>"NO VAR"</formula>
    </cfRule>
  </conditionalFormatting>
  <conditionalFormatting sqref="J22:J24">
    <cfRule type="cellIs" dxfId="3038" priority="2442" operator="equal">
      <formula>"HIDE-NO VAR"</formula>
    </cfRule>
  </conditionalFormatting>
  <conditionalFormatting sqref="J22:J24">
    <cfRule type="cellIs" dxfId="3037" priority="2441" operator="equal">
      <formula>"NO VAR"</formula>
    </cfRule>
  </conditionalFormatting>
  <conditionalFormatting sqref="J22:J24">
    <cfRule type="cellIs" dxfId="3036" priority="2440" operator="equal">
      <formula>"HIDE-NO VAR"</formula>
    </cfRule>
  </conditionalFormatting>
  <conditionalFormatting sqref="J22:J24">
    <cfRule type="cellIs" dxfId="3035" priority="2439" operator="equal">
      <formula>"NO VAR"</formula>
    </cfRule>
  </conditionalFormatting>
  <conditionalFormatting sqref="J22:J24">
    <cfRule type="cellIs" dxfId="3034" priority="2438" operator="equal">
      <formula>"NO VAR"</formula>
    </cfRule>
  </conditionalFormatting>
  <conditionalFormatting sqref="J22:J24">
    <cfRule type="cellIs" dxfId="3033" priority="2437" operator="equal">
      <formula>"HIDE-NO VAR"</formula>
    </cfRule>
  </conditionalFormatting>
  <conditionalFormatting sqref="J22:J24">
    <cfRule type="cellIs" dxfId="3032" priority="2436" operator="equal">
      <formula>"NO VAR"</formula>
    </cfRule>
  </conditionalFormatting>
  <conditionalFormatting sqref="J22:J24">
    <cfRule type="cellIs" dxfId="3031" priority="2435" operator="equal">
      <formula>"NO VAR"</formula>
    </cfRule>
  </conditionalFormatting>
  <conditionalFormatting sqref="J22:J24">
    <cfRule type="cellIs" dxfId="3030" priority="2434" operator="equal">
      <formula>"HIDE-NO VAR"</formula>
    </cfRule>
  </conditionalFormatting>
  <conditionalFormatting sqref="J22:J24">
    <cfRule type="cellIs" dxfId="3029" priority="2433" operator="equal">
      <formula>"NO VAR"</formula>
    </cfRule>
  </conditionalFormatting>
  <conditionalFormatting sqref="J22:J24">
    <cfRule type="cellIs" dxfId="3028" priority="2432" operator="equal">
      <formula>"NO VAR"</formula>
    </cfRule>
  </conditionalFormatting>
  <conditionalFormatting sqref="J22:J24">
    <cfRule type="cellIs" dxfId="3027" priority="2431" operator="equal">
      <formula>"HIDE-NO VAR"</formula>
    </cfRule>
  </conditionalFormatting>
  <conditionalFormatting sqref="J22:J24">
    <cfRule type="cellIs" dxfId="3026" priority="2430" operator="equal">
      <formula>"NO VAR"</formula>
    </cfRule>
  </conditionalFormatting>
  <conditionalFormatting sqref="J22:J24">
    <cfRule type="cellIs" dxfId="3025" priority="2429" operator="equal">
      <formula>"NO VAR"</formula>
    </cfRule>
  </conditionalFormatting>
  <conditionalFormatting sqref="J22:J24">
    <cfRule type="cellIs" dxfId="3024" priority="2428" operator="equal">
      <formula>"HIDE-NO VAR"</formula>
    </cfRule>
  </conditionalFormatting>
  <conditionalFormatting sqref="J22:J24">
    <cfRule type="cellIs" dxfId="3023" priority="2427" operator="equal">
      <formula>"NO VAR"</formula>
    </cfRule>
  </conditionalFormatting>
  <conditionalFormatting sqref="J22:J24">
    <cfRule type="cellIs" dxfId="3022" priority="2426" operator="equal">
      <formula>"NO VAR"</formula>
    </cfRule>
  </conditionalFormatting>
  <conditionalFormatting sqref="J22:J24">
    <cfRule type="cellIs" dxfId="3021" priority="2425" operator="equal">
      <formula>"HIDE-NO VAR"</formula>
    </cfRule>
  </conditionalFormatting>
  <conditionalFormatting sqref="J22:J24">
    <cfRule type="cellIs" dxfId="3020" priority="2424" operator="equal">
      <formula>"NO VAR"</formula>
    </cfRule>
  </conditionalFormatting>
  <conditionalFormatting sqref="J22:J24">
    <cfRule type="cellIs" dxfId="3019" priority="2423" operator="equal">
      <formula>"NO VAR"</formula>
    </cfRule>
  </conditionalFormatting>
  <conditionalFormatting sqref="J22:J24">
    <cfRule type="cellIs" dxfId="3018" priority="2422" operator="equal">
      <formula>"HIDE-NO VAR"</formula>
    </cfRule>
  </conditionalFormatting>
  <conditionalFormatting sqref="J22:J24">
    <cfRule type="cellIs" dxfId="3017" priority="2421" operator="equal">
      <formula>"NO VAR"</formula>
    </cfRule>
  </conditionalFormatting>
  <conditionalFormatting sqref="J22:J24">
    <cfRule type="cellIs" dxfId="3016" priority="2420" operator="equal">
      <formula>"NO VAR"</formula>
    </cfRule>
  </conditionalFormatting>
  <conditionalFormatting sqref="J22:J24">
    <cfRule type="cellIs" dxfId="3015" priority="2419" operator="equal">
      <formula>"HIDE-NO VAR"</formula>
    </cfRule>
  </conditionalFormatting>
  <conditionalFormatting sqref="J22:J24">
    <cfRule type="cellIs" dxfId="3014" priority="2418" operator="equal">
      <formula>"NO VAR"</formula>
    </cfRule>
  </conditionalFormatting>
  <conditionalFormatting sqref="J22:J24">
    <cfRule type="cellIs" dxfId="3013" priority="2417" operator="equal">
      <formula>"NO VAR"</formula>
    </cfRule>
  </conditionalFormatting>
  <conditionalFormatting sqref="K22:K24">
    <cfRule type="cellIs" dxfId="3012" priority="2416" operator="equal">
      <formula>"NO VAR"</formula>
    </cfRule>
  </conditionalFormatting>
  <conditionalFormatting sqref="K22:K24">
    <cfRule type="cellIs" dxfId="3011" priority="2415" operator="equal">
      <formula>"HIDE-NO VAR"</formula>
    </cfRule>
  </conditionalFormatting>
  <conditionalFormatting sqref="K22:K24">
    <cfRule type="cellIs" dxfId="3010" priority="2414" operator="equal">
      <formula>"ERROR "</formula>
    </cfRule>
  </conditionalFormatting>
  <conditionalFormatting sqref="K22:K24">
    <cfRule type="cellIs" dxfId="3009" priority="2413" operator="equal">
      <formula>"HIDE-NO VAR"</formula>
    </cfRule>
  </conditionalFormatting>
  <conditionalFormatting sqref="K22:K24">
    <cfRule type="cellIs" dxfId="3008" priority="2412" operator="equal">
      <formula>"HIDE-NO VAR"</formula>
    </cfRule>
  </conditionalFormatting>
  <conditionalFormatting sqref="K22:K24">
    <cfRule type="cellIs" dxfId="3007" priority="2411" operator="equal">
      <formula>"NO VAR"</formula>
    </cfRule>
  </conditionalFormatting>
  <conditionalFormatting sqref="K22:K24">
    <cfRule type="cellIs" dxfId="3006" priority="2410" operator="equal">
      <formula>"HIDE-NO VAR"</formula>
    </cfRule>
  </conditionalFormatting>
  <conditionalFormatting sqref="K22:K24">
    <cfRule type="cellIs" dxfId="3005" priority="2409" operator="equal">
      <formula>"NO VAR"</formula>
    </cfRule>
  </conditionalFormatting>
  <conditionalFormatting sqref="K22:K24">
    <cfRule type="cellIs" dxfId="3004" priority="2408" operator="equal">
      <formula>"HIDE-NO VAR"</formula>
    </cfRule>
  </conditionalFormatting>
  <conditionalFormatting sqref="K22:K24">
    <cfRule type="cellIs" dxfId="3003" priority="2407" operator="equal">
      <formula>"NO VAR"</formula>
    </cfRule>
  </conditionalFormatting>
  <conditionalFormatting sqref="K22:K24">
    <cfRule type="cellIs" dxfId="3002" priority="2406" operator="equal">
      <formula>"NO VAR"</formula>
    </cfRule>
  </conditionalFormatting>
  <conditionalFormatting sqref="K22:K24">
    <cfRule type="cellIs" dxfId="3001" priority="2405" operator="equal">
      <formula>"HIDE-NO VAR"</formula>
    </cfRule>
  </conditionalFormatting>
  <conditionalFormatting sqref="K22:K24">
    <cfRule type="cellIs" dxfId="3000" priority="2404" operator="equal">
      <formula>"NO VAR"</formula>
    </cfRule>
  </conditionalFormatting>
  <conditionalFormatting sqref="K22:K24">
    <cfRule type="cellIs" dxfId="2999" priority="2403" operator="equal">
      <formula>"NO VAR"</formula>
    </cfRule>
  </conditionalFormatting>
  <conditionalFormatting sqref="K22:K24">
    <cfRule type="cellIs" dxfId="2998" priority="2402" operator="equal">
      <formula>"HIDE-NO VAR"</formula>
    </cfRule>
  </conditionalFormatting>
  <conditionalFormatting sqref="K22:K24">
    <cfRule type="cellIs" dxfId="2997" priority="2401" operator="equal">
      <formula>"NO VAR"</formula>
    </cfRule>
  </conditionalFormatting>
  <conditionalFormatting sqref="K22:K24">
    <cfRule type="cellIs" dxfId="2996" priority="2400" operator="equal">
      <formula>"NO VAR"</formula>
    </cfRule>
  </conditionalFormatting>
  <conditionalFormatting sqref="K22:K24">
    <cfRule type="cellIs" dxfId="2995" priority="2399" operator="equal">
      <formula>"HIDE-NO VAR"</formula>
    </cfRule>
  </conditionalFormatting>
  <conditionalFormatting sqref="K22:K24">
    <cfRule type="cellIs" dxfId="2994" priority="2398" operator="equal">
      <formula>"NO VAR"</formula>
    </cfRule>
  </conditionalFormatting>
  <conditionalFormatting sqref="K22:K24">
    <cfRule type="cellIs" dxfId="2993" priority="2397" operator="equal">
      <formula>"NO VAR"</formula>
    </cfRule>
  </conditionalFormatting>
  <conditionalFormatting sqref="K22:K24">
    <cfRule type="cellIs" dxfId="2992" priority="2396" operator="equal">
      <formula>"HIDE-NO VAR"</formula>
    </cfRule>
  </conditionalFormatting>
  <conditionalFormatting sqref="K22:K24">
    <cfRule type="cellIs" dxfId="2991" priority="2395" operator="equal">
      <formula>"NO VAR"</formula>
    </cfRule>
  </conditionalFormatting>
  <conditionalFormatting sqref="K22:K24">
    <cfRule type="cellIs" dxfId="2990" priority="2394" operator="equal">
      <formula>"NO VAR"</formula>
    </cfRule>
  </conditionalFormatting>
  <conditionalFormatting sqref="K22:K24">
    <cfRule type="cellIs" dxfId="2989" priority="2393" operator="equal">
      <formula>"HIDE-NO VAR"</formula>
    </cfRule>
  </conditionalFormatting>
  <conditionalFormatting sqref="K22:K24">
    <cfRule type="cellIs" dxfId="2988" priority="2392" operator="equal">
      <formula>"NO VAR"</formula>
    </cfRule>
  </conditionalFormatting>
  <conditionalFormatting sqref="K22:K24">
    <cfRule type="cellIs" dxfId="2987" priority="2391" operator="equal">
      <formula>"NO VAR"</formula>
    </cfRule>
  </conditionalFormatting>
  <conditionalFormatting sqref="K22:K24">
    <cfRule type="cellIs" dxfId="2986" priority="2390" operator="equal">
      <formula>"HIDE-NO VAR"</formula>
    </cfRule>
  </conditionalFormatting>
  <conditionalFormatting sqref="K22:K24">
    <cfRule type="cellIs" dxfId="2985" priority="2389" operator="equal">
      <formula>"NO VAR"</formula>
    </cfRule>
  </conditionalFormatting>
  <conditionalFormatting sqref="K22:K24">
    <cfRule type="cellIs" dxfId="2984" priority="2388" operator="equal">
      <formula>"NO VAR"</formula>
    </cfRule>
  </conditionalFormatting>
  <conditionalFormatting sqref="K22:K24">
    <cfRule type="cellIs" dxfId="2983" priority="2387" operator="equal">
      <formula>"HIDE-NO VAR"</formula>
    </cfRule>
  </conditionalFormatting>
  <conditionalFormatting sqref="K22:K24">
    <cfRule type="cellIs" dxfId="2982" priority="2386" operator="equal">
      <formula>"NO VAR"</formula>
    </cfRule>
  </conditionalFormatting>
  <conditionalFormatting sqref="K22:K24">
    <cfRule type="cellIs" dxfId="2981" priority="2385" operator="equal">
      <formula>"NO VAR"</formula>
    </cfRule>
  </conditionalFormatting>
  <conditionalFormatting sqref="K22:K24">
    <cfRule type="cellIs" dxfId="2980" priority="2384" operator="equal">
      <formula>"HIDE-NO VAR"</formula>
    </cfRule>
  </conditionalFormatting>
  <conditionalFormatting sqref="K22:K24">
    <cfRule type="cellIs" dxfId="2979" priority="2383" operator="equal">
      <formula>"NO VAR"</formula>
    </cfRule>
  </conditionalFormatting>
  <conditionalFormatting sqref="K22:K24">
    <cfRule type="cellIs" dxfId="2978" priority="2382" operator="equal">
      <formula>"NO VAR"</formula>
    </cfRule>
  </conditionalFormatting>
  <conditionalFormatting sqref="K22:K24">
    <cfRule type="cellIs" dxfId="2977" priority="2381" operator="equal">
      <formula>"HIDE-NO VAR"</formula>
    </cfRule>
  </conditionalFormatting>
  <conditionalFormatting sqref="K22:K24">
    <cfRule type="cellIs" dxfId="2976" priority="2380" operator="equal">
      <formula>"NO VAR"</formula>
    </cfRule>
  </conditionalFormatting>
  <conditionalFormatting sqref="K22:K24">
    <cfRule type="cellIs" dxfId="2975" priority="2379" operator="equal">
      <formula>"NO VAR"</formula>
    </cfRule>
  </conditionalFormatting>
  <conditionalFormatting sqref="K22:K24">
    <cfRule type="cellIs" dxfId="2974" priority="2378" operator="equal">
      <formula>"HIDE-NO VAR"</formula>
    </cfRule>
  </conditionalFormatting>
  <conditionalFormatting sqref="K22:K24">
    <cfRule type="cellIs" dxfId="2973" priority="2377" operator="equal">
      <formula>"NO VAR"</formula>
    </cfRule>
  </conditionalFormatting>
  <conditionalFormatting sqref="K22:K24">
    <cfRule type="cellIs" dxfId="2972" priority="2376" operator="equal">
      <formula>"NO VAR"</formula>
    </cfRule>
  </conditionalFormatting>
  <conditionalFormatting sqref="K22:K24">
    <cfRule type="cellIs" dxfId="2971" priority="2375" operator="equal">
      <formula>"INCORRECT LINE BEING PICKED UP"</formula>
    </cfRule>
  </conditionalFormatting>
  <conditionalFormatting sqref="B26 E26">
    <cfRule type="cellIs" dxfId="2970" priority="2374" operator="equal">
      <formula>"HIDE "</formula>
    </cfRule>
  </conditionalFormatting>
  <conditionalFormatting sqref="J26">
    <cfRule type="cellIs" dxfId="2969" priority="2372" operator="equal">
      <formula>"NO VAR"</formula>
    </cfRule>
  </conditionalFormatting>
  <conditionalFormatting sqref="J26">
    <cfRule type="cellIs" dxfId="2968" priority="2371" operator="equal">
      <formula>"HIDE-NO VAR"</formula>
    </cfRule>
  </conditionalFormatting>
  <conditionalFormatting sqref="J26">
    <cfRule type="cellIs" dxfId="2967" priority="2370" operator="equal">
      <formula>"ERROR "</formula>
    </cfRule>
  </conditionalFormatting>
  <conditionalFormatting sqref="J26">
    <cfRule type="cellIs" dxfId="2966" priority="2369" operator="equal">
      <formula>"HIDE-NO VAR"</formula>
    </cfRule>
  </conditionalFormatting>
  <conditionalFormatting sqref="J26">
    <cfRule type="cellIs" dxfId="2965" priority="2368" operator="equal">
      <formula>"HIDE-NO VAR"</formula>
    </cfRule>
  </conditionalFormatting>
  <conditionalFormatting sqref="J26">
    <cfRule type="cellIs" dxfId="2964" priority="2367" operator="equal">
      <formula>"NO VAR"</formula>
    </cfRule>
  </conditionalFormatting>
  <conditionalFormatting sqref="J26">
    <cfRule type="cellIs" dxfId="2963" priority="2366" operator="equal">
      <formula>"HIDE-NO VAR"</formula>
    </cfRule>
  </conditionalFormatting>
  <conditionalFormatting sqref="J26">
    <cfRule type="cellIs" dxfId="2962" priority="2365" operator="equal">
      <formula>"NO VAR"</formula>
    </cfRule>
  </conditionalFormatting>
  <conditionalFormatting sqref="J26">
    <cfRule type="cellIs" dxfId="2961" priority="2364" operator="equal">
      <formula>"HIDE-NO VAR"</formula>
    </cfRule>
  </conditionalFormatting>
  <conditionalFormatting sqref="J26">
    <cfRule type="cellIs" dxfId="2960" priority="2363" operator="equal">
      <formula>"NO VAR"</formula>
    </cfRule>
  </conditionalFormatting>
  <conditionalFormatting sqref="J26">
    <cfRule type="cellIs" dxfId="2959" priority="2362" operator="equal">
      <formula>"NO VAR"</formula>
    </cfRule>
  </conditionalFormatting>
  <conditionalFormatting sqref="J26">
    <cfRule type="cellIs" dxfId="2958" priority="2361" operator="equal">
      <formula>"HIDE-NO VAR"</formula>
    </cfRule>
  </conditionalFormatting>
  <conditionalFormatting sqref="J26">
    <cfRule type="cellIs" dxfId="2957" priority="2360" operator="equal">
      <formula>"NO VAR"</formula>
    </cfRule>
  </conditionalFormatting>
  <conditionalFormatting sqref="J26">
    <cfRule type="cellIs" dxfId="2956" priority="2359" operator="equal">
      <formula>"NO VAR"</formula>
    </cfRule>
  </conditionalFormatting>
  <conditionalFormatting sqref="J26">
    <cfRule type="cellIs" dxfId="2955" priority="2358" operator="equal">
      <formula>"HIDE-NO VAR"</formula>
    </cfRule>
  </conditionalFormatting>
  <conditionalFormatting sqref="J26">
    <cfRule type="cellIs" dxfId="2954" priority="2357" operator="equal">
      <formula>"NO VAR"</formula>
    </cfRule>
  </conditionalFormatting>
  <conditionalFormatting sqref="J26">
    <cfRule type="cellIs" dxfId="2953" priority="2356" operator="equal">
      <formula>"NO VAR"</formula>
    </cfRule>
  </conditionalFormatting>
  <conditionalFormatting sqref="J26">
    <cfRule type="cellIs" dxfId="2952" priority="2355" operator="equal">
      <formula>"HIDE-NO VAR"</formula>
    </cfRule>
  </conditionalFormatting>
  <conditionalFormatting sqref="J26">
    <cfRule type="cellIs" dxfId="2951" priority="2354" operator="equal">
      <formula>"NO VAR"</formula>
    </cfRule>
  </conditionalFormatting>
  <conditionalFormatting sqref="J26">
    <cfRule type="cellIs" dxfId="2950" priority="2353" operator="equal">
      <formula>"NO VAR"</formula>
    </cfRule>
  </conditionalFormatting>
  <conditionalFormatting sqref="J26">
    <cfRule type="cellIs" dxfId="2949" priority="2352" operator="equal">
      <formula>"HIDE-NO VAR"</formula>
    </cfRule>
  </conditionalFormatting>
  <conditionalFormatting sqref="J26">
    <cfRule type="cellIs" dxfId="2948" priority="2351" operator="equal">
      <formula>"NO VAR"</formula>
    </cfRule>
  </conditionalFormatting>
  <conditionalFormatting sqref="J26">
    <cfRule type="cellIs" dxfId="2947" priority="2350" operator="equal">
      <formula>"NO VAR"</formula>
    </cfRule>
  </conditionalFormatting>
  <conditionalFormatting sqref="J26">
    <cfRule type="cellIs" dxfId="2946" priority="2349" operator="equal">
      <formula>"HIDE-NO VAR"</formula>
    </cfRule>
  </conditionalFormatting>
  <conditionalFormatting sqref="J26">
    <cfRule type="cellIs" dxfId="2945" priority="2348" operator="equal">
      <formula>"NO VAR"</formula>
    </cfRule>
  </conditionalFormatting>
  <conditionalFormatting sqref="J26">
    <cfRule type="cellIs" dxfId="2944" priority="2347" operator="equal">
      <formula>"NO VAR"</formula>
    </cfRule>
  </conditionalFormatting>
  <conditionalFormatting sqref="J26">
    <cfRule type="cellIs" dxfId="2943" priority="2346" operator="equal">
      <formula>"HIDE-NO VAR"</formula>
    </cfRule>
  </conditionalFormatting>
  <conditionalFormatting sqref="J26">
    <cfRule type="cellIs" dxfId="2942" priority="2345" operator="equal">
      <formula>"NO VAR"</formula>
    </cfRule>
  </conditionalFormatting>
  <conditionalFormatting sqref="J26">
    <cfRule type="cellIs" dxfId="2941" priority="2344" operator="equal">
      <formula>"NO VAR"</formula>
    </cfRule>
  </conditionalFormatting>
  <conditionalFormatting sqref="J26">
    <cfRule type="cellIs" dxfId="2940" priority="2343" operator="equal">
      <formula>"HIDE-NO VAR"</formula>
    </cfRule>
  </conditionalFormatting>
  <conditionalFormatting sqref="J26">
    <cfRule type="cellIs" dxfId="2939" priority="2342" operator="equal">
      <formula>"NO VAR"</formula>
    </cfRule>
  </conditionalFormatting>
  <conditionalFormatting sqref="J26">
    <cfRule type="cellIs" dxfId="2938" priority="2341" operator="equal">
      <formula>"NO VAR"</formula>
    </cfRule>
  </conditionalFormatting>
  <conditionalFormatting sqref="K26">
    <cfRule type="cellIs" dxfId="2937" priority="2340" operator="equal">
      <formula>"NO VAR"</formula>
    </cfRule>
  </conditionalFormatting>
  <conditionalFormatting sqref="K26">
    <cfRule type="cellIs" dxfId="2936" priority="2339" operator="equal">
      <formula>"HIDE-NO VAR"</formula>
    </cfRule>
  </conditionalFormatting>
  <conditionalFormatting sqref="K26">
    <cfRule type="cellIs" dxfId="2935" priority="2338" operator="equal">
      <formula>"ERROR "</formula>
    </cfRule>
  </conditionalFormatting>
  <conditionalFormatting sqref="K26">
    <cfRule type="cellIs" dxfId="2934" priority="2337" operator="equal">
      <formula>"HIDE-NO VAR"</formula>
    </cfRule>
  </conditionalFormatting>
  <conditionalFormatting sqref="K26">
    <cfRule type="cellIs" dxfId="2933" priority="2336" operator="equal">
      <formula>"HIDE-NO VAR"</formula>
    </cfRule>
  </conditionalFormatting>
  <conditionalFormatting sqref="K26">
    <cfRule type="cellIs" dxfId="2932" priority="2335" operator="equal">
      <formula>"NO VAR"</formula>
    </cfRule>
  </conditionalFormatting>
  <conditionalFormatting sqref="K26">
    <cfRule type="cellIs" dxfId="2931" priority="2334" operator="equal">
      <formula>"HIDE-NO VAR"</formula>
    </cfRule>
  </conditionalFormatting>
  <conditionalFormatting sqref="K26">
    <cfRule type="cellIs" dxfId="2930" priority="2333" operator="equal">
      <formula>"NO VAR"</formula>
    </cfRule>
  </conditionalFormatting>
  <conditionalFormatting sqref="K26">
    <cfRule type="cellIs" dxfId="2929" priority="2332" operator="equal">
      <formula>"HIDE-NO VAR"</formula>
    </cfRule>
  </conditionalFormatting>
  <conditionalFormatting sqref="K26">
    <cfRule type="cellIs" dxfId="2928" priority="2331" operator="equal">
      <formula>"NO VAR"</formula>
    </cfRule>
  </conditionalFormatting>
  <conditionalFormatting sqref="K26">
    <cfRule type="cellIs" dxfId="2927" priority="2330" operator="equal">
      <formula>"NO VAR"</formula>
    </cfRule>
  </conditionalFormatting>
  <conditionalFormatting sqref="K26">
    <cfRule type="cellIs" dxfId="2926" priority="2329" operator="equal">
      <formula>"HIDE-NO VAR"</formula>
    </cfRule>
  </conditionalFormatting>
  <conditionalFormatting sqref="K26">
    <cfRule type="cellIs" dxfId="2925" priority="2328" operator="equal">
      <formula>"NO VAR"</formula>
    </cfRule>
  </conditionalFormatting>
  <conditionalFormatting sqref="K26">
    <cfRule type="cellIs" dxfId="2924" priority="2327" operator="equal">
      <formula>"NO VAR"</formula>
    </cfRule>
  </conditionalFormatting>
  <conditionalFormatting sqref="K26">
    <cfRule type="cellIs" dxfId="2923" priority="2326" operator="equal">
      <formula>"HIDE-NO VAR"</formula>
    </cfRule>
  </conditionalFormatting>
  <conditionalFormatting sqref="K26">
    <cfRule type="cellIs" dxfId="2922" priority="2325" operator="equal">
      <formula>"NO VAR"</formula>
    </cfRule>
  </conditionalFormatting>
  <conditionalFormatting sqref="K26">
    <cfRule type="cellIs" dxfId="2921" priority="2324" operator="equal">
      <formula>"NO VAR"</formula>
    </cfRule>
  </conditionalFormatting>
  <conditionalFormatting sqref="K26">
    <cfRule type="cellIs" dxfId="2920" priority="2323" operator="equal">
      <formula>"HIDE-NO VAR"</formula>
    </cfRule>
  </conditionalFormatting>
  <conditionalFormatting sqref="K26">
    <cfRule type="cellIs" dxfId="2919" priority="2322" operator="equal">
      <formula>"NO VAR"</formula>
    </cfRule>
  </conditionalFormatting>
  <conditionalFormatting sqref="K26">
    <cfRule type="cellIs" dxfId="2918" priority="2321" operator="equal">
      <formula>"NO VAR"</formula>
    </cfRule>
  </conditionalFormatting>
  <conditionalFormatting sqref="K26">
    <cfRule type="cellIs" dxfId="2917" priority="2320" operator="equal">
      <formula>"HIDE-NO VAR"</formula>
    </cfRule>
  </conditionalFormatting>
  <conditionalFormatting sqref="K26">
    <cfRule type="cellIs" dxfId="2916" priority="2319" operator="equal">
      <formula>"NO VAR"</formula>
    </cfRule>
  </conditionalFormatting>
  <conditionalFormatting sqref="K26">
    <cfRule type="cellIs" dxfId="2915" priority="2318" operator="equal">
      <formula>"NO VAR"</formula>
    </cfRule>
  </conditionalFormatting>
  <conditionalFormatting sqref="K26">
    <cfRule type="cellIs" dxfId="2914" priority="2317" operator="equal">
      <formula>"HIDE-NO VAR"</formula>
    </cfRule>
  </conditionalFormatting>
  <conditionalFormatting sqref="K26">
    <cfRule type="cellIs" dxfId="2913" priority="2316" operator="equal">
      <formula>"NO VAR"</formula>
    </cfRule>
  </conditionalFormatting>
  <conditionalFormatting sqref="K26">
    <cfRule type="cellIs" dxfId="2912" priority="2315" operator="equal">
      <formula>"NO VAR"</formula>
    </cfRule>
  </conditionalFormatting>
  <conditionalFormatting sqref="K26">
    <cfRule type="cellIs" dxfId="2911" priority="2314" operator="equal">
      <formula>"HIDE-NO VAR"</formula>
    </cfRule>
  </conditionalFormatting>
  <conditionalFormatting sqref="K26">
    <cfRule type="cellIs" dxfId="2910" priority="2313" operator="equal">
      <formula>"NO VAR"</formula>
    </cfRule>
  </conditionalFormatting>
  <conditionalFormatting sqref="K26">
    <cfRule type="cellIs" dxfId="2909" priority="2312" operator="equal">
      <formula>"NO VAR"</formula>
    </cfRule>
  </conditionalFormatting>
  <conditionalFormatting sqref="K26">
    <cfRule type="cellIs" dxfId="2908" priority="2311" operator="equal">
      <formula>"HIDE-NO VAR"</formula>
    </cfRule>
  </conditionalFormatting>
  <conditionalFormatting sqref="K26">
    <cfRule type="cellIs" dxfId="2907" priority="2310" operator="equal">
      <formula>"NO VAR"</formula>
    </cfRule>
  </conditionalFormatting>
  <conditionalFormatting sqref="K26">
    <cfRule type="cellIs" dxfId="2906" priority="2309" operator="equal">
      <formula>"NO VAR"</formula>
    </cfRule>
  </conditionalFormatting>
  <conditionalFormatting sqref="K26">
    <cfRule type="cellIs" dxfId="2905" priority="2308" operator="equal">
      <formula>"HIDE-NO VAR"</formula>
    </cfRule>
  </conditionalFormatting>
  <conditionalFormatting sqref="K26">
    <cfRule type="cellIs" dxfId="2904" priority="2307" operator="equal">
      <formula>"NO VAR"</formula>
    </cfRule>
  </conditionalFormatting>
  <conditionalFormatting sqref="K26">
    <cfRule type="cellIs" dxfId="2903" priority="2306" operator="equal">
      <formula>"NO VAR"</formula>
    </cfRule>
  </conditionalFormatting>
  <conditionalFormatting sqref="K26">
    <cfRule type="cellIs" dxfId="2902" priority="2305" operator="equal">
      <formula>"HIDE-NO VAR"</formula>
    </cfRule>
  </conditionalFormatting>
  <conditionalFormatting sqref="K26">
    <cfRule type="cellIs" dxfId="2901" priority="2304" operator="equal">
      <formula>"NO VAR"</formula>
    </cfRule>
  </conditionalFormatting>
  <conditionalFormatting sqref="K26">
    <cfRule type="cellIs" dxfId="2900" priority="2303" operator="equal">
      <formula>"NO VAR"</formula>
    </cfRule>
  </conditionalFormatting>
  <conditionalFormatting sqref="K26">
    <cfRule type="cellIs" dxfId="2899" priority="2302" operator="equal">
      <formula>"HIDE-NO VAR"</formula>
    </cfRule>
  </conditionalFormatting>
  <conditionalFormatting sqref="K26">
    <cfRule type="cellIs" dxfId="2898" priority="2301" operator="equal">
      <formula>"NO VAR"</formula>
    </cfRule>
  </conditionalFormatting>
  <conditionalFormatting sqref="K26">
    <cfRule type="cellIs" dxfId="2897" priority="2300" operator="equal">
      <formula>"NO VAR"</formula>
    </cfRule>
  </conditionalFormatting>
  <conditionalFormatting sqref="K26">
    <cfRule type="cellIs" dxfId="2896" priority="2299" operator="equal">
      <formula>"INCORRECT LINE BEING PICKED UP"</formula>
    </cfRule>
  </conditionalFormatting>
  <conditionalFormatting sqref="B27:B29 E27:E29">
    <cfRule type="cellIs" dxfId="2895" priority="2298" operator="equal">
      <formula>"HIDE "</formula>
    </cfRule>
  </conditionalFormatting>
  <conditionalFormatting sqref="J27:J29">
    <cfRule type="cellIs" dxfId="2894" priority="2296" operator="equal">
      <formula>"NO VAR"</formula>
    </cfRule>
  </conditionalFormatting>
  <conditionalFormatting sqref="J27:J29">
    <cfRule type="cellIs" dxfId="2893" priority="2295" operator="equal">
      <formula>"HIDE-NO VAR"</formula>
    </cfRule>
  </conditionalFormatting>
  <conditionalFormatting sqref="J27:J29">
    <cfRule type="cellIs" dxfId="2892" priority="2294" operator="equal">
      <formula>"ERROR "</formula>
    </cfRule>
  </conditionalFormatting>
  <conditionalFormatting sqref="J27:J29">
    <cfRule type="cellIs" dxfId="2891" priority="2293" operator="equal">
      <formula>"HIDE-NO VAR"</formula>
    </cfRule>
  </conditionalFormatting>
  <conditionalFormatting sqref="J27:J29">
    <cfRule type="cellIs" dxfId="2890" priority="2292" operator="equal">
      <formula>"HIDE-NO VAR"</formula>
    </cfRule>
  </conditionalFormatting>
  <conditionalFormatting sqref="J27:J29">
    <cfRule type="cellIs" dxfId="2889" priority="2291" operator="equal">
      <formula>"NO VAR"</formula>
    </cfRule>
  </conditionalFormatting>
  <conditionalFormatting sqref="J27:J29">
    <cfRule type="cellIs" dxfId="2888" priority="2290" operator="equal">
      <formula>"HIDE-NO VAR"</formula>
    </cfRule>
  </conditionalFormatting>
  <conditionalFormatting sqref="J27:J29">
    <cfRule type="cellIs" dxfId="2887" priority="2289" operator="equal">
      <formula>"NO VAR"</formula>
    </cfRule>
  </conditionalFormatting>
  <conditionalFormatting sqref="J27:J29">
    <cfRule type="cellIs" dxfId="2886" priority="2288" operator="equal">
      <formula>"HIDE-NO VAR"</formula>
    </cfRule>
  </conditionalFormatting>
  <conditionalFormatting sqref="J27:J29">
    <cfRule type="cellIs" dxfId="2885" priority="2287" operator="equal">
      <formula>"NO VAR"</formula>
    </cfRule>
  </conditionalFormatting>
  <conditionalFormatting sqref="J27:J29">
    <cfRule type="cellIs" dxfId="2884" priority="2286" operator="equal">
      <formula>"NO VAR"</formula>
    </cfRule>
  </conditionalFormatting>
  <conditionalFormatting sqref="J27:J29">
    <cfRule type="cellIs" dxfId="2883" priority="2285" operator="equal">
      <formula>"HIDE-NO VAR"</formula>
    </cfRule>
  </conditionalFormatting>
  <conditionalFormatting sqref="J27:J29">
    <cfRule type="cellIs" dxfId="2882" priority="2284" operator="equal">
      <formula>"NO VAR"</formula>
    </cfRule>
  </conditionalFormatting>
  <conditionalFormatting sqref="J27:J29">
    <cfRule type="cellIs" dxfId="2881" priority="2283" operator="equal">
      <formula>"NO VAR"</formula>
    </cfRule>
  </conditionalFormatting>
  <conditionalFormatting sqref="J27:J29">
    <cfRule type="cellIs" dxfId="2880" priority="2282" operator="equal">
      <formula>"HIDE-NO VAR"</formula>
    </cfRule>
  </conditionalFormatting>
  <conditionalFormatting sqref="J27:J29">
    <cfRule type="cellIs" dxfId="2879" priority="2281" operator="equal">
      <formula>"NO VAR"</formula>
    </cfRule>
  </conditionalFormatting>
  <conditionalFormatting sqref="J27:J29">
    <cfRule type="cellIs" dxfId="2878" priority="2280" operator="equal">
      <formula>"NO VAR"</formula>
    </cfRule>
  </conditionalFormatting>
  <conditionalFormatting sqref="J27:J29">
    <cfRule type="cellIs" dxfId="2877" priority="2279" operator="equal">
      <formula>"HIDE-NO VAR"</formula>
    </cfRule>
  </conditionalFormatting>
  <conditionalFormatting sqref="J27:J29">
    <cfRule type="cellIs" dxfId="2876" priority="2278" operator="equal">
      <formula>"NO VAR"</formula>
    </cfRule>
  </conditionalFormatting>
  <conditionalFormatting sqref="J27:J29">
    <cfRule type="cellIs" dxfId="2875" priority="2277" operator="equal">
      <formula>"NO VAR"</formula>
    </cfRule>
  </conditionalFormatting>
  <conditionalFormatting sqref="J27:J29">
    <cfRule type="cellIs" dxfId="2874" priority="2276" operator="equal">
      <formula>"HIDE-NO VAR"</formula>
    </cfRule>
  </conditionalFormatting>
  <conditionalFormatting sqref="J27:J29">
    <cfRule type="cellIs" dxfId="2873" priority="2275" operator="equal">
      <formula>"NO VAR"</formula>
    </cfRule>
  </conditionalFormatting>
  <conditionalFormatting sqref="J27:J29">
    <cfRule type="cellIs" dxfId="2872" priority="2274" operator="equal">
      <formula>"NO VAR"</formula>
    </cfRule>
  </conditionalFormatting>
  <conditionalFormatting sqref="J27:J29">
    <cfRule type="cellIs" dxfId="2871" priority="2273" operator="equal">
      <formula>"HIDE-NO VAR"</formula>
    </cfRule>
  </conditionalFormatting>
  <conditionalFormatting sqref="J27:J29">
    <cfRule type="cellIs" dxfId="2870" priority="2272" operator="equal">
      <formula>"NO VAR"</formula>
    </cfRule>
  </conditionalFormatting>
  <conditionalFormatting sqref="J27:J29">
    <cfRule type="cellIs" dxfId="2869" priority="2271" operator="equal">
      <formula>"NO VAR"</formula>
    </cfRule>
  </conditionalFormatting>
  <conditionalFormatting sqref="J27:J29">
    <cfRule type="cellIs" dxfId="2868" priority="2270" operator="equal">
      <formula>"HIDE-NO VAR"</formula>
    </cfRule>
  </conditionalFormatting>
  <conditionalFormatting sqref="J27:J29">
    <cfRule type="cellIs" dxfId="2867" priority="2269" operator="equal">
      <formula>"NO VAR"</formula>
    </cfRule>
  </conditionalFormatting>
  <conditionalFormatting sqref="J27:J29">
    <cfRule type="cellIs" dxfId="2866" priority="2268" operator="equal">
      <formula>"NO VAR"</formula>
    </cfRule>
  </conditionalFormatting>
  <conditionalFormatting sqref="J27:J29">
    <cfRule type="cellIs" dxfId="2865" priority="2267" operator="equal">
      <formula>"HIDE-NO VAR"</formula>
    </cfRule>
  </conditionalFormatting>
  <conditionalFormatting sqref="J27:J29">
    <cfRule type="cellIs" dxfId="2864" priority="2266" operator="equal">
      <formula>"NO VAR"</formula>
    </cfRule>
  </conditionalFormatting>
  <conditionalFormatting sqref="J27:J29">
    <cfRule type="cellIs" dxfId="2863" priority="2265" operator="equal">
      <formula>"NO VAR"</formula>
    </cfRule>
  </conditionalFormatting>
  <conditionalFormatting sqref="K27:K29">
    <cfRule type="cellIs" dxfId="2862" priority="2264" operator="equal">
      <formula>"NO VAR"</formula>
    </cfRule>
  </conditionalFormatting>
  <conditionalFormatting sqref="K27:K29">
    <cfRule type="cellIs" dxfId="2861" priority="2263" operator="equal">
      <formula>"HIDE-NO VAR"</formula>
    </cfRule>
  </conditionalFormatting>
  <conditionalFormatting sqref="K27:K29">
    <cfRule type="cellIs" dxfId="2860" priority="2262" operator="equal">
      <formula>"ERROR "</formula>
    </cfRule>
  </conditionalFormatting>
  <conditionalFormatting sqref="K27:K29">
    <cfRule type="cellIs" dxfId="2859" priority="2261" operator="equal">
      <formula>"HIDE-NO VAR"</formula>
    </cfRule>
  </conditionalFormatting>
  <conditionalFormatting sqref="K27:K29">
    <cfRule type="cellIs" dxfId="2858" priority="2260" operator="equal">
      <formula>"HIDE-NO VAR"</formula>
    </cfRule>
  </conditionalFormatting>
  <conditionalFormatting sqref="K27:K29">
    <cfRule type="cellIs" dxfId="2857" priority="2259" operator="equal">
      <formula>"NO VAR"</formula>
    </cfRule>
  </conditionalFormatting>
  <conditionalFormatting sqref="K27:K29">
    <cfRule type="cellIs" dxfId="2856" priority="2258" operator="equal">
      <formula>"HIDE-NO VAR"</formula>
    </cfRule>
  </conditionalFormatting>
  <conditionalFormatting sqref="K27:K29">
    <cfRule type="cellIs" dxfId="2855" priority="2257" operator="equal">
      <formula>"NO VAR"</formula>
    </cfRule>
  </conditionalFormatting>
  <conditionalFormatting sqref="K27:K29">
    <cfRule type="cellIs" dxfId="2854" priority="2256" operator="equal">
      <formula>"HIDE-NO VAR"</formula>
    </cfRule>
  </conditionalFormatting>
  <conditionalFormatting sqref="K27:K29">
    <cfRule type="cellIs" dxfId="2853" priority="2255" operator="equal">
      <formula>"NO VAR"</formula>
    </cfRule>
  </conditionalFormatting>
  <conditionalFormatting sqref="K27:K29">
    <cfRule type="cellIs" dxfId="2852" priority="2254" operator="equal">
      <formula>"NO VAR"</formula>
    </cfRule>
  </conditionalFormatting>
  <conditionalFormatting sqref="K27:K29">
    <cfRule type="cellIs" dxfId="2851" priority="2253" operator="equal">
      <formula>"HIDE-NO VAR"</formula>
    </cfRule>
  </conditionalFormatting>
  <conditionalFormatting sqref="K27:K29">
    <cfRule type="cellIs" dxfId="2850" priority="2252" operator="equal">
      <formula>"NO VAR"</formula>
    </cfRule>
  </conditionalFormatting>
  <conditionalFormatting sqref="K27:K29">
    <cfRule type="cellIs" dxfId="2849" priority="2251" operator="equal">
      <formula>"NO VAR"</formula>
    </cfRule>
  </conditionalFormatting>
  <conditionalFormatting sqref="K27:K29">
    <cfRule type="cellIs" dxfId="2848" priority="2250" operator="equal">
      <formula>"HIDE-NO VAR"</formula>
    </cfRule>
  </conditionalFormatting>
  <conditionalFormatting sqref="K27:K29">
    <cfRule type="cellIs" dxfId="2847" priority="2249" operator="equal">
      <formula>"NO VAR"</formula>
    </cfRule>
  </conditionalFormatting>
  <conditionalFormatting sqref="K27:K29">
    <cfRule type="cellIs" dxfId="2846" priority="2248" operator="equal">
      <formula>"NO VAR"</formula>
    </cfRule>
  </conditionalFormatting>
  <conditionalFormatting sqref="K27:K29">
    <cfRule type="cellIs" dxfId="2845" priority="2247" operator="equal">
      <formula>"HIDE-NO VAR"</formula>
    </cfRule>
  </conditionalFormatting>
  <conditionalFormatting sqref="K27:K29">
    <cfRule type="cellIs" dxfId="2844" priority="2246" operator="equal">
      <formula>"NO VAR"</formula>
    </cfRule>
  </conditionalFormatting>
  <conditionalFormatting sqref="K27:K29">
    <cfRule type="cellIs" dxfId="2843" priority="2245" operator="equal">
      <formula>"NO VAR"</formula>
    </cfRule>
  </conditionalFormatting>
  <conditionalFormatting sqref="K27:K29">
    <cfRule type="cellIs" dxfId="2842" priority="2244" operator="equal">
      <formula>"HIDE-NO VAR"</formula>
    </cfRule>
  </conditionalFormatting>
  <conditionalFormatting sqref="K27:K29">
    <cfRule type="cellIs" dxfId="2841" priority="2243" operator="equal">
      <formula>"NO VAR"</formula>
    </cfRule>
  </conditionalFormatting>
  <conditionalFormatting sqref="K27:K29">
    <cfRule type="cellIs" dxfId="2840" priority="2242" operator="equal">
      <formula>"NO VAR"</formula>
    </cfRule>
  </conditionalFormatting>
  <conditionalFormatting sqref="K27:K29">
    <cfRule type="cellIs" dxfId="2839" priority="2241" operator="equal">
      <formula>"HIDE-NO VAR"</formula>
    </cfRule>
  </conditionalFormatting>
  <conditionalFormatting sqref="K27:K29">
    <cfRule type="cellIs" dxfId="2838" priority="2240" operator="equal">
      <formula>"NO VAR"</formula>
    </cfRule>
  </conditionalFormatting>
  <conditionalFormatting sqref="K27:K29">
    <cfRule type="cellIs" dxfId="2837" priority="2239" operator="equal">
      <formula>"NO VAR"</formula>
    </cfRule>
  </conditionalFormatting>
  <conditionalFormatting sqref="K27:K29">
    <cfRule type="cellIs" dxfId="2836" priority="2238" operator="equal">
      <formula>"HIDE-NO VAR"</formula>
    </cfRule>
  </conditionalFormatting>
  <conditionalFormatting sqref="K27:K29">
    <cfRule type="cellIs" dxfId="2835" priority="2237" operator="equal">
      <formula>"NO VAR"</formula>
    </cfRule>
  </conditionalFormatting>
  <conditionalFormatting sqref="K27:K29">
    <cfRule type="cellIs" dxfId="2834" priority="2236" operator="equal">
      <formula>"NO VAR"</formula>
    </cfRule>
  </conditionalFormatting>
  <conditionalFormatting sqref="K27:K29">
    <cfRule type="cellIs" dxfId="2833" priority="2235" operator="equal">
      <formula>"HIDE-NO VAR"</formula>
    </cfRule>
  </conditionalFormatting>
  <conditionalFormatting sqref="K27:K29">
    <cfRule type="cellIs" dxfId="2832" priority="2234" operator="equal">
      <formula>"NO VAR"</formula>
    </cfRule>
  </conditionalFormatting>
  <conditionalFormatting sqref="K27:K29">
    <cfRule type="cellIs" dxfId="2831" priority="2233" operator="equal">
      <formula>"NO VAR"</formula>
    </cfRule>
  </conditionalFormatting>
  <conditionalFormatting sqref="K27:K29">
    <cfRule type="cellIs" dxfId="2830" priority="2232" operator="equal">
      <formula>"HIDE-NO VAR"</formula>
    </cfRule>
  </conditionalFormatting>
  <conditionalFormatting sqref="K27:K29">
    <cfRule type="cellIs" dxfId="2829" priority="2231" operator="equal">
      <formula>"NO VAR"</formula>
    </cfRule>
  </conditionalFormatting>
  <conditionalFormatting sqref="K27:K29">
    <cfRule type="cellIs" dxfId="2828" priority="2230" operator="equal">
      <formula>"NO VAR"</formula>
    </cfRule>
  </conditionalFormatting>
  <conditionalFormatting sqref="K27:K29">
    <cfRule type="cellIs" dxfId="2827" priority="2229" operator="equal">
      <formula>"HIDE-NO VAR"</formula>
    </cfRule>
  </conditionalFormatting>
  <conditionalFormatting sqref="K27:K29">
    <cfRule type="cellIs" dxfId="2826" priority="2228" operator="equal">
      <formula>"NO VAR"</formula>
    </cfRule>
  </conditionalFormatting>
  <conditionalFormatting sqref="K27:K29">
    <cfRule type="cellIs" dxfId="2825" priority="2227" operator="equal">
      <formula>"NO VAR"</formula>
    </cfRule>
  </conditionalFormatting>
  <conditionalFormatting sqref="K27:K29">
    <cfRule type="cellIs" dxfId="2824" priority="2226" operator="equal">
      <formula>"HIDE-NO VAR"</formula>
    </cfRule>
  </conditionalFormatting>
  <conditionalFormatting sqref="K27:K29">
    <cfRule type="cellIs" dxfId="2823" priority="2225" operator="equal">
      <formula>"NO VAR"</formula>
    </cfRule>
  </conditionalFormatting>
  <conditionalFormatting sqref="K27:K29">
    <cfRule type="cellIs" dxfId="2822" priority="2224" operator="equal">
      <formula>"NO VAR"</formula>
    </cfRule>
  </conditionalFormatting>
  <conditionalFormatting sqref="K27:K29">
    <cfRule type="cellIs" dxfId="2821" priority="2223" operator="equal">
      <formula>"INCORRECT LINE BEING PICKED UP"</formula>
    </cfRule>
  </conditionalFormatting>
  <conditionalFormatting sqref="B30">
    <cfRule type="cellIs" dxfId="2820" priority="2222" operator="equal">
      <formula>"HIDE "</formula>
    </cfRule>
  </conditionalFormatting>
  <conditionalFormatting sqref="B31:B38">
    <cfRule type="cellIs" dxfId="2819" priority="2220" operator="equal">
      <formula>"HIDE "</formula>
    </cfRule>
  </conditionalFormatting>
  <conditionalFormatting sqref="J30:J38">
    <cfRule type="cellIs" dxfId="2818" priority="2218" operator="equal">
      <formula>"NO VAR"</formula>
    </cfRule>
  </conditionalFormatting>
  <conditionalFormatting sqref="J30:J38">
    <cfRule type="cellIs" dxfId="2817" priority="2217" operator="equal">
      <formula>"HIDE-NO VAR"</formula>
    </cfRule>
  </conditionalFormatting>
  <conditionalFormatting sqref="J30:J38">
    <cfRule type="cellIs" dxfId="2816" priority="2216" operator="equal">
      <formula>"ERROR "</formula>
    </cfRule>
  </conditionalFormatting>
  <conditionalFormatting sqref="J30:J38">
    <cfRule type="cellIs" dxfId="2815" priority="2215" operator="equal">
      <formula>"HIDE-NO VAR"</formula>
    </cfRule>
  </conditionalFormatting>
  <conditionalFormatting sqref="J30:J38">
    <cfRule type="cellIs" dxfId="2814" priority="2214" operator="equal">
      <formula>"HIDE-NO VAR"</formula>
    </cfRule>
  </conditionalFormatting>
  <conditionalFormatting sqref="J30:J38">
    <cfRule type="cellIs" dxfId="2813" priority="2213" operator="equal">
      <formula>"NO VAR"</formula>
    </cfRule>
  </conditionalFormatting>
  <conditionalFormatting sqref="J30:J38">
    <cfRule type="cellIs" dxfId="2812" priority="2212" operator="equal">
      <formula>"HIDE-NO VAR"</formula>
    </cfRule>
  </conditionalFormatting>
  <conditionalFormatting sqref="J30:J38">
    <cfRule type="cellIs" dxfId="2811" priority="2211" operator="equal">
      <formula>"NO VAR"</formula>
    </cfRule>
  </conditionalFormatting>
  <conditionalFormatting sqref="J30:J38">
    <cfRule type="cellIs" dxfId="2810" priority="2210" operator="equal">
      <formula>"HIDE-NO VAR"</formula>
    </cfRule>
  </conditionalFormatting>
  <conditionalFormatting sqref="J30:J38">
    <cfRule type="cellIs" dxfId="2809" priority="2209" operator="equal">
      <formula>"NO VAR"</formula>
    </cfRule>
  </conditionalFormatting>
  <conditionalFormatting sqref="J30:J38">
    <cfRule type="cellIs" dxfId="2808" priority="2208" operator="equal">
      <formula>"NO VAR"</formula>
    </cfRule>
  </conditionalFormatting>
  <conditionalFormatting sqref="J30:J38">
    <cfRule type="cellIs" dxfId="2807" priority="2207" operator="equal">
      <formula>"HIDE-NO VAR"</formula>
    </cfRule>
  </conditionalFormatting>
  <conditionalFormatting sqref="J30:J38">
    <cfRule type="cellIs" dxfId="2806" priority="2206" operator="equal">
      <formula>"NO VAR"</formula>
    </cfRule>
  </conditionalFormatting>
  <conditionalFormatting sqref="J30:J38">
    <cfRule type="cellIs" dxfId="2805" priority="2205" operator="equal">
      <formula>"NO VAR"</formula>
    </cfRule>
  </conditionalFormatting>
  <conditionalFormatting sqref="J30:J38">
    <cfRule type="cellIs" dxfId="2804" priority="2204" operator="equal">
      <formula>"HIDE-NO VAR"</formula>
    </cfRule>
  </conditionalFormatting>
  <conditionalFormatting sqref="J30:J38">
    <cfRule type="cellIs" dxfId="2803" priority="2203" operator="equal">
      <formula>"NO VAR"</formula>
    </cfRule>
  </conditionalFormatting>
  <conditionalFormatting sqref="J30:J38">
    <cfRule type="cellIs" dxfId="2802" priority="2202" operator="equal">
      <formula>"NO VAR"</formula>
    </cfRule>
  </conditionalFormatting>
  <conditionalFormatting sqref="J30:J38">
    <cfRule type="cellIs" dxfId="2801" priority="2201" operator="equal">
      <formula>"HIDE-NO VAR"</formula>
    </cfRule>
  </conditionalFormatting>
  <conditionalFormatting sqref="J30:J38">
    <cfRule type="cellIs" dxfId="2800" priority="2200" operator="equal">
      <formula>"NO VAR"</formula>
    </cfRule>
  </conditionalFormatting>
  <conditionalFormatting sqref="J30:J38">
    <cfRule type="cellIs" dxfId="2799" priority="2199" operator="equal">
      <formula>"NO VAR"</formula>
    </cfRule>
  </conditionalFormatting>
  <conditionalFormatting sqref="J30:J38">
    <cfRule type="cellIs" dxfId="2798" priority="2198" operator="equal">
      <formula>"HIDE-NO VAR"</formula>
    </cfRule>
  </conditionalFormatting>
  <conditionalFormatting sqref="J30:J38">
    <cfRule type="cellIs" dxfId="2797" priority="2197" operator="equal">
      <formula>"NO VAR"</formula>
    </cfRule>
  </conditionalFormatting>
  <conditionalFormatting sqref="J30:J38">
    <cfRule type="cellIs" dxfId="2796" priority="2196" operator="equal">
      <formula>"NO VAR"</formula>
    </cfRule>
  </conditionalFormatting>
  <conditionalFormatting sqref="J30:J38">
    <cfRule type="cellIs" dxfId="2795" priority="2195" operator="equal">
      <formula>"HIDE-NO VAR"</formula>
    </cfRule>
  </conditionalFormatting>
  <conditionalFormatting sqref="J30:J38">
    <cfRule type="cellIs" dxfId="2794" priority="2194" operator="equal">
      <formula>"NO VAR"</formula>
    </cfRule>
  </conditionalFormatting>
  <conditionalFormatting sqref="J30:J38">
    <cfRule type="cellIs" dxfId="2793" priority="2193" operator="equal">
      <formula>"NO VAR"</formula>
    </cfRule>
  </conditionalFormatting>
  <conditionalFormatting sqref="J30:J38">
    <cfRule type="cellIs" dxfId="2792" priority="2192" operator="equal">
      <formula>"HIDE-NO VAR"</formula>
    </cfRule>
  </conditionalFormatting>
  <conditionalFormatting sqref="J30:J38">
    <cfRule type="cellIs" dxfId="2791" priority="2191" operator="equal">
      <formula>"NO VAR"</formula>
    </cfRule>
  </conditionalFormatting>
  <conditionalFormatting sqref="J30:J38">
    <cfRule type="cellIs" dxfId="2790" priority="2190" operator="equal">
      <formula>"NO VAR"</formula>
    </cfRule>
  </conditionalFormatting>
  <conditionalFormatting sqref="J30:J38">
    <cfRule type="cellIs" dxfId="2789" priority="2189" operator="equal">
      <formula>"HIDE-NO VAR"</formula>
    </cfRule>
  </conditionalFormatting>
  <conditionalFormatting sqref="J30:J38">
    <cfRule type="cellIs" dxfId="2788" priority="2188" operator="equal">
      <formula>"NO VAR"</formula>
    </cfRule>
  </conditionalFormatting>
  <conditionalFormatting sqref="J30:J38">
    <cfRule type="cellIs" dxfId="2787" priority="2187" operator="equal">
      <formula>"NO VAR"</formula>
    </cfRule>
  </conditionalFormatting>
  <conditionalFormatting sqref="K30:K38">
    <cfRule type="cellIs" dxfId="2786" priority="2186" operator="equal">
      <formula>"NO VAR"</formula>
    </cfRule>
  </conditionalFormatting>
  <conditionalFormatting sqref="K30:K38">
    <cfRule type="cellIs" dxfId="2785" priority="2185" operator="equal">
      <formula>"HIDE-NO VAR"</formula>
    </cfRule>
  </conditionalFormatting>
  <conditionalFormatting sqref="K30:K38">
    <cfRule type="cellIs" dxfId="2784" priority="2184" operator="equal">
      <formula>"ERROR "</formula>
    </cfRule>
  </conditionalFormatting>
  <conditionalFormatting sqref="K30:K38">
    <cfRule type="cellIs" dxfId="2783" priority="2183" operator="equal">
      <formula>"HIDE-NO VAR"</formula>
    </cfRule>
  </conditionalFormatting>
  <conditionalFormatting sqref="K30:K38">
    <cfRule type="cellIs" dxfId="2782" priority="2182" operator="equal">
      <formula>"HIDE-NO VAR"</formula>
    </cfRule>
  </conditionalFormatting>
  <conditionalFormatting sqref="K30:K38">
    <cfRule type="cellIs" dxfId="2781" priority="2181" operator="equal">
      <formula>"NO VAR"</formula>
    </cfRule>
  </conditionalFormatting>
  <conditionalFormatting sqref="K30:K38">
    <cfRule type="cellIs" dxfId="2780" priority="2180" operator="equal">
      <formula>"HIDE-NO VAR"</formula>
    </cfRule>
  </conditionalFormatting>
  <conditionalFormatting sqref="K30:K38">
    <cfRule type="cellIs" dxfId="2779" priority="2179" operator="equal">
      <formula>"NO VAR"</formula>
    </cfRule>
  </conditionalFormatting>
  <conditionalFormatting sqref="K30:K38">
    <cfRule type="cellIs" dxfId="2778" priority="2178" operator="equal">
      <formula>"HIDE-NO VAR"</formula>
    </cfRule>
  </conditionalFormatting>
  <conditionalFormatting sqref="K30:K38">
    <cfRule type="cellIs" dxfId="2777" priority="2177" operator="equal">
      <formula>"NO VAR"</formula>
    </cfRule>
  </conditionalFormatting>
  <conditionalFormatting sqref="K30:K38">
    <cfRule type="cellIs" dxfId="2776" priority="2176" operator="equal">
      <formula>"NO VAR"</formula>
    </cfRule>
  </conditionalFormatting>
  <conditionalFormatting sqref="K30:K38">
    <cfRule type="cellIs" dxfId="2775" priority="2175" operator="equal">
      <formula>"HIDE-NO VAR"</formula>
    </cfRule>
  </conditionalFormatting>
  <conditionalFormatting sqref="K30:K38">
    <cfRule type="cellIs" dxfId="2774" priority="2174" operator="equal">
      <formula>"NO VAR"</formula>
    </cfRule>
  </conditionalFormatting>
  <conditionalFormatting sqref="K30:K38">
    <cfRule type="cellIs" dxfId="2773" priority="2173" operator="equal">
      <formula>"NO VAR"</formula>
    </cfRule>
  </conditionalFormatting>
  <conditionalFormatting sqref="K30:K38">
    <cfRule type="cellIs" dxfId="2772" priority="2172" operator="equal">
      <formula>"HIDE-NO VAR"</formula>
    </cfRule>
  </conditionalFormatting>
  <conditionalFormatting sqref="K30:K38">
    <cfRule type="cellIs" dxfId="2771" priority="2171" operator="equal">
      <formula>"NO VAR"</formula>
    </cfRule>
  </conditionalFormatting>
  <conditionalFormatting sqref="K30:K38">
    <cfRule type="cellIs" dxfId="2770" priority="2170" operator="equal">
      <formula>"NO VAR"</formula>
    </cfRule>
  </conditionalFormatting>
  <conditionalFormatting sqref="K30:K38">
    <cfRule type="cellIs" dxfId="2769" priority="2169" operator="equal">
      <formula>"HIDE-NO VAR"</formula>
    </cfRule>
  </conditionalFormatting>
  <conditionalFormatting sqref="K30:K38">
    <cfRule type="cellIs" dxfId="2768" priority="2168" operator="equal">
      <formula>"NO VAR"</formula>
    </cfRule>
  </conditionalFormatting>
  <conditionalFormatting sqref="K30:K38">
    <cfRule type="cellIs" dxfId="2767" priority="2167" operator="equal">
      <formula>"NO VAR"</formula>
    </cfRule>
  </conditionalFormatting>
  <conditionalFormatting sqref="K30:K38">
    <cfRule type="cellIs" dxfId="2766" priority="2166" operator="equal">
      <formula>"HIDE-NO VAR"</formula>
    </cfRule>
  </conditionalFormatting>
  <conditionalFormatting sqref="K30:K38">
    <cfRule type="cellIs" dxfId="2765" priority="2165" operator="equal">
      <formula>"NO VAR"</formula>
    </cfRule>
  </conditionalFormatting>
  <conditionalFormatting sqref="K30:K38">
    <cfRule type="cellIs" dxfId="2764" priority="2164" operator="equal">
      <formula>"NO VAR"</formula>
    </cfRule>
  </conditionalFormatting>
  <conditionalFormatting sqref="K30:K38">
    <cfRule type="cellIs" dxfId="2763" priority="2163" operator="equal">
      <formula>"HIDE-NO VAR"</formula>
    </cfRule>
  </conditionalFormatting>
  <conditionalFormatting sqref="K30:K38">
    <cfRule type="cellIs" dxfId="2762" priority="2162" operator="equal">
      <formula>"NO VAR"</formula>
    </cfRule>
  </conditionalFormatting>
  <conditionalFormatting sqref="K30:K38">
    <cfRule type="cellIs" dxfId="2761" priority="2161" operator="equal">
      <formula>"NO VAR"</formula>
    </cfRule>
  </conditionalFormatting>
  <conditionalFormatting sqref="K30:K38">
    <cfRule type="cellIs" dxfId="2760" priority="2160" operator="equal">
      <formula>"HIDE-NO VAR"</formula>
    </cfRule>
  </conditionalFormatting>
  <conditionalFormatting sqref="K30:K38">
    <cfRule type="cellIs" dxfId="2759" priority="2159" operator="equal">
      <formula>"NO VAR"</formula>
    </cfRule>
  </conditionalFormatting>
  <conditionalFormatting sqref="K30:K38">
    <cfRule type="cellIs" dxfId="2758" priority="2158" operator="equal">
      <formula>"NO VAR"</formula>
    </cfRule>
  </conditionalFormatting>
  <conditionalFormatting sqref="K30:K38">
    <cfRule type="cellIs" dxfId="2757" priority="2157" operator="equal">
      <formula>"HIDE-NO VAR"</formula>
    </cfRule>
  </conditionalFormatting>
  <conditionalFormatting sqref="K30:K38">
    <cfRule type="cellIs" dxfId="2756" priority="2156" operator="equal">
      <formula>"NO VAR"</formula>
    </cfRule>
  </conditionalFormatting>
  <conditionalFormatting sqref="K30:K38">
    <cfRule type="cellIs" dxfId="2755" priority="2155" operator="equal">
      <formula>"NO VAR"</formula>
    </cfRule>
  </conditionalFormatting>
  <conditionalFormatting sqref="K30:K38">
    <cfRule type="cellIs" dxfId="2754" priority="2154" operator="equal">
      <formula>"HIDE-NO VAR"</formula>
    </cfRule>
  </conditionalFormatting>
  <conditionalFormatting sqref="K30:K38">
    <cfRule type="cellIs" dxfId="2753" priority="2153" operator="equal">
      <formula>"NO VAR"</formula>
    </cfRule>
  </conditionalFormatting>
  <conditionalFormatting sqref="K30:K38">
    <cfRule type="cellIs" dxfId="2752" priority="2152" operator="equal">
      <formula>"NO VAR"</formula>
    </cfRule>
  </conditionalFormatting>
  <conditionalFormatting sqref="K30:K38">
    <cfRule type="cellIs" dxfId="2751" priority="2151" operator="equal">
      <formula>"HIDE-NO VAR"</formula>
    </cfRule>
  </conditionalFormatting>
  <conditionalFormatting sqref="K30:K38">
    <cfRule type="cellIs" dxfId="2750" priority="2150" operator="equal">
      <formula>"NO VAR"</formula>
    </cfRule>
  </conditionalFormatting>
  <conditionalFormatting sqref="K30:K38">
    <cfRule type="cellIs" dxfId="2749" priority="2149" operator="equal">
      <formula>"NO VAR"</formula>
    </cfRule>
  </conditionalFormatting>
  <conditionalFormatting sqref="K30:K38">
    <cfRule type="cellIs" dxfId="2748" priority="2148" operator="equal">
      <formula>"HIDE-NO VAR"</formula>
    </cfRule>
  </conditionalFormatting>
  <conditionalFormatting sqref="K30:K38">
    <cfRule type="cellIs" dxfId="2747" priority="2147" operator="equal">
      <formula>"NO VAR"</formula>
    </cfRule>
  </conditionalFormatting>
  <conditionalFormatting sqref="K30:K38">
    <cfRule type="cellIs" dxfId="2746" priority="2146" operator="equal">
      <formula>"NO VAR"</formula>
    </cfRule>
  </conditionalFormatting>
  <conditionalFormatting sqref="K30:K38">
    <cfRule type="cellIs" dxfId="2745" priority="2145" operator="equal">
      <formula>"INCORRECT LINE BEING PICKED UP"</formula>
    </cfRule>
  </conditionalFormatting>
  <conditionalFormatting sqref="B39">
    <cfRule type="cellIs" dxfId="2744" priority="2144" operator="equal">
      <formula>"HIDE "</formula>
    </cfRule>
  </conditionalFormatting>
  <conditionalFormatting sqref="B40">
    <cfRule type="cellIs" dxfId="2743" priority="2142" operator="equal">
      <formula>"HIDE "</formula>
    </cfRule>
  </conditionalFormatting>
  <conditionalFormatting sqref="B41:B42">
    <cfRule type="cellIs" dxfId="2742" priority="2140" operator="equal">
      <formula>"HIDE "</formula>
    </cfRule>
  </conditionalFormatting>
  <conditionalFormatting sqref="J39">
    <cfRule type="cellIs" dxfId="2741" priority="2138" operator="equal">
      <formula>"NO VAR"</formula>
    </cfRule>
  </conditionalFormatting>
  <conditionalFormatting sqref="J39">
    <cfRule type="cellIs" dxfId="2740" priority="2137" operator="equal">
      <formula>"HIDE-NO VAR"</formula>
    </cfRule>
  </conditionalFormatting>
  <conditionalFormatting sqref="J39">
    <cfRule type="cellIs" dxfId="2739" priority="2136" operator="equal">
      <formula>"ERROR "</formula>
    </cfRule>
  </conditionalFormatting>
  <conditionalFormatting sqref="J39">
    <cfRule type="cellIs" dxfId="2738" priority="2135" operator="equal">
      <formula>"HIDE-NO VAR"</formula>
    </cfRule>
  </conditionalFormatting>
  <conditionalFormatting sqref="J39">
    <cfRule type="cellIs" dxfId="2737" priority="2134" operator="equal">
      <formula>"HIDE-NO VAR"</formula>
    </cfRule>
  </conditionalFormatting>
  <conditionalFormatting sqref="J39">
    <cfRule type="cellIs" dxfId="2736" priority="2133" operator="equal">
      <formula>"NO VAR"</formula>
    </cfRule>
  </conditionalFormatting>
  <conditionalFormatting sqref="J39">
    <cfRule type="cellIs" dxfId="2735" priority="2132" operator="equal">
      <formula>"HIDE-NO VAR"</formula>
    </cfRule>
  </conditionalFormatting>
  <conditionalFormatting sqref="J39">
    <cfRule type="cellIs" dxfId="2734" priority="2131" operator="equal">
      <formula>"NO VAR"</formula>
    </cfRule>
  </conditionalFormatting>
  <conditionalFormatting sqref="J39">
    <cfRule type="cellIs" dxfId="2733" priority="2130" operator="equal">
      <formula>"HIDE-NO VAR"</formula>
    </cfRule>
  </conditionalFormatting>
  <conditionalFormatting sqref="J39">
    <cfRule type="cellIs" dxfId="2732" priority="2129" operator="equal">
      <formula>"NO VAR"</formula>
    </cfRule>
  </conditionalFormatting>
  <conditionalFormatting sqref="J39">
    <cfRule type="cellIs" dxfId="2731" priority="2128" operator="equal">
      <formula>"NO VAR"</formula>
    </cfRule>
  </conditionalFormatting>
  <conditionalFormatting sqref="J39">
    <cfRule type="cellIs" dxfId="2730" priority="2127" operator="equal">
      <formula>"HIDE-NO VAR"</formula>
    </cfRule>
  </conditionalFormatting>
  <conditionalFormatting sqref="J39">
    <cfRule type="cellIs" dxfId="2729" priority="2126" operator="equal">
      <formula>"NO VAR"</formula>
    </cfRule>
  </conditionalFormatting>
  <conditionalFormatting sqref="J39">
    <cfRule type="cellIs" dxfId="2728" priority="2125" operator="equal">
      <formula>"NO VAR"</formula>
    </cfRule>
  </conditionalFormatting>
  <conditionalFormatting sqref="J39">
    <cfRule type="cellIs" dxfId="2727" priority="2124" operator="equal">
      <formula>"HIDE-NO VAR"</formula>
    </cfRule>
  </conditionalFormatting>
  <conditionalFormatting sqref="J39">
    <cfRule type="cellIs" dxfId="2726" priority="2123" operator="equal">
      <formula>"NO VAR"</formula>
    </cfRule>
  </conditionalFormatting>
  <conditionalFormatting sqref="J39">
    <cfRule type="cellIs" dxfId="2725" priority="2122" operator="equal">
      <formula>"NO VAR"</formula>
    </cfRule>
  </conditionalFormatting>
  <conditionalFormatting sqref="J39">
    <cfRule type="cellIs" dxfId="2724" priority="2121" operator="equal">
      <formula>"HIDE-NO VAR"</formula>
    </cfRule>
  </conditionalFormatting>
  <conditionalFormatting sqref="J39">
    <cfRule type="cellIs" dxfId="2723" priority="2120" operator="equal">
      <formula>"NO VAR"</formula>
    </cfRule>
  </conditionalFormatting>
  <conditionalFormatting sqref="J39">
    <cfRule type="cellIs" dxfId="2722" priority="2119" operator="equal">
      <formula>"NO VAR"</formula>
    </cfRule>
  </conditionalFormatting>
  <conditionalFormatting sqref="J39">
    <cfRule type="cellIs" dxfId="2721" priority="2118" operator="equal">
      <formula>"HIDE-NO VAR"</formula>
    </cfRule>
  </conditionalFormatting>
  <conditionalFormatting sqref="J39">
    <cfRule type="cellIs" dxfId="2720" priority="2117" operator="equal">
      <formula>"NO VAR"</formula>
    </cfRule>
  </conditionalFormatting>
  <conditionalFormatting sqref="J39">
    <cfRule type="cellIs" dxfId="2719" priority="2116" operator="equal">
      <formula>"NO VAR"</formula>
    </cfRule>
  </conditionalFormatting>
  <conditionalFormatting sqref="J39">
    <cfRule type="cellIs" dxfId="2718" priority="2115" operator="equal">
      <formula>"HIDE-NO VAR"</formula>
    </cfRule>
  </conditionalFormatting>
  <conditionalFormatting sqref="J39">
    <cfRule type="cellIs" dxfId="2717" priority="2114" operator="equal">
      <formula>"NO VAR"</formula>
    </cfRule>
  </conditionalFormatting>
  <conditionalFormatting sqref="J39">
    <cfRule type="cellIs" dxfId="2716" priority="2113" operator="equal">
      <formula>"NO VAR"</formula>
    </cfRule>
  </conditionalFormatting>
  <conditionalFormatting sqref="J39">
    <cfRule type="cellIs" dxfId="2715" priority="2112" operator="equal">
      <formula>"HIDE-NO VAR"</formula>
    </cfRule>
  </conditionalFormatting>
  <conditionalFormatting sqref="J39">
    <cfRule type="cellIs" dxfId="2714" priority="2111" operator="equal">
      <formula>"NO VAR"</formula>
    </cfRule>
  </conditionalFormatting>
  <conditionalFormatting sqref="J39">
    <cfRule type="cellIs" dxfId="2713" priority="2110" operator="equal">
      <formula>"NO VAR"</formula>
    </cfRule>
  </conditionalFormatting>
  <conditionalFormatting sqref="J39">
    <cfRule type="cellIs" dxfId="2712" priority="2109" operator="equal">
      <formula>"HIDE-NO VAR"</formula>
    </cfRule>
  </conditionalFormatting>
  <conditionalFormatting sqref="J39">
    <cfRule type="cellIs" dxfId="2711" priority="2108" operator="equal">
      <formula>"NO VAR"</formula>
    </cfRule>
  </conditionalFormatting>
  <conditionalFormatting sqref="J39">
    <cfRule type="cellIs" dxfId="2710" priority="2107" operator="equal">
      <formula>"NO VAR"</formula>
    </cfRule>
  </conditionalFormatting>
  <conditionalFormatting sqref="K39">
    <cfRule type="cellIs" dxfId="2709" priority="2106" operator="equal">
      <formula>"NO VAR"</formula>
    </cfRule>
  </conditionalFormatting>
  <conditionalFormatting sqref="K39">
    <cfRule type="cellIs" dxfId="2708" priority="2105" operator="equal">
      <formula>"HIDE-NO VAR"</formula>
    </cfRule>
  </conditionalFormatting>
  <conditionalFormatting sqref="K39">
    <cfRule type="cellIs" dxfId="2707" priority="2104" operator="equal">
      <formula>"ERROR "</formula>
    </cfRule>
  </conditionalFormatting>
  <conditionalFormatting sqref="K39">
    <cfRule type="cellIs" dxfId="2706" priority="2103" operator="equal">
      <formula>"HIDE-NO VAR"</formula>
    </cfRule>
  </conditionalFormatting>
  <conditionalFormatting sqref="K39">
    <cfRule type="cellIs" dxfId="2705" priority="2102" operator="equal">
      <formula>"HIDE-NO VAR"</formula>
    </cfRule>
  </conditionalFormatting>
  <conditionalFormatting sqref="K39">
    <cfRule type="cellIs" dxfId="2704" priority="2101" operator="equal">
      <formula>"NO VAR"</formula>
    </cfRule>
  </conditionalFormatting>
  <conditionalFormatting sqref="K39">
    <cfRule type="cellIs" dxfId="2703" priority="2100" operator="equal">
      <formula>"HIDE-NO VAR"</formula>
    </cfRule>
  </conditionalFormatting>
  <conditionalFormatting sqref="K39">
    <cfRule type="cellIs" dxfId="2702" priority="2099" operator="equal">
      <formula>"NO VAR"</formula>
    </cfRule>
  </conditionalFormatting>
  <conditionalFormatting sqref="K39">
    <cfRule type="cellIs" dxfId="2701" priority="2098" operator="equal">
      <formula>"HIDE-NO VAR"</formula>
    </cfRule>
  </conditionalFormatting>
  <conditionalFormatting sqref="K39">
    <cfRule type="cellIs" dxfId="2700" priority="2097" operator="equal">
      <formula>"NO VAR"</formula>
    </cfRule>
  </conditionalFormatting>
  <conditionalFormatting sqref="K39">
    <cfRule type="cellIs" dxfId="2699" priority="2096" operator="equal">
      <formula>"NO VAR"</formula>
    </cfRule>
  </conditionalFormatting>
  <conditionalFormatting sqref="K39">
    <cfRule type="cellIs" dxfId="2698" priority="2095" operator="equal">
      <formula>"HIDE-NO VAR"</formula>
    </cfRule>
  </conditionalFormatting>
  <conditionalFormatting sqref="K39">
    <cfRule type="cellIs" dxfId="2697" priority="2094" operator="equal">
      <formula>"NO VAR"</formula>
    </cfRule>
  </conditionalFormatting>
  <conditionalFormatting sqref="K39">
    <cfRule type="cellIs" dxfId="2696" priority="2093" operator="equal">
      <formula>"NO VAR"</formula>
    </cfRule>
  </conditionalFormatting>
  <conditionalFormatting sqref="K39">
    <cfRule type="cellIs" dxfId="2695" priority="2092" operator="equal">
      <formula>"HIDE-NO VAR"</formula>
    </cfRule>
  </conditionalFormatting>
  <conditionalFormatting sqref="K39">
    <cfRule type="cellIs" dxfId="2694" priority="2091" operator="equal">
      <formula>"NO VAR"</formula>
    </cfRule>
  </conditionalFormatting>
  <conditionalFormatting sqref="K39">
    <cfRule type="cellIs" dxfId="2693" priority="2090" operator="equal">
      <formula>"NO VAR"</formula>
    </cfRule>
  </conditionalFormatting>
  <conditionalFormatting sqref="K39">
    <cfRule type="cellIs" dxfId="2692" priority="2089" operator="equal">
      <formula>"HIDE-NO VAR"</formula>
    </cfRule>
  </conditionalFormatting>
  <conditionalFormatting sqref="K39">
    <cfRule type="cellIs" dxfId="2691" priority="2088" operator="equal">
      <formula>"NO VAR"</formula>
    </cfRule>
  </conditionalFormatting>
  <conditionalFormatting sqref="K39">
    <cfRule type="cellIs" dxfId="2690" priority="2087" operator="equal">
      <formula>"NO VAR"</formula>
    </cfRule>
  </conditionalFormatting>
  <conditionalFormatting sqref="K39">
    <cfRule type="cellIs" dxfId="2689" priority="2086" operator="equal">
      <formula>"HIDE-NO VAR"</formula>
    </cfRule>
  </conditionalFormatting>
  <conditionalFormatting sqref="K39">
    <cfRule type="cellIs" dxfId="2688" priority="2085" operator="equal">
      <formula>"NO VAR"</formula>
    </cfRule>
  </conditionalFormatting>
  <conditionalFormatting sqref="K39">
    <cfRule type="cellIs" dxfId="2687" priority="2084" operator="equal">
      <formula>"NO VAR"</formula>
    </cfRule>
  </conditionalFormatting>
  <conditionalFormatting sqref="K39">
    <cfRule type="cellIs" dxfId="2686" priority="2083" operator="equal">
      <formula>"HIDE-NO VAR"</formula>
    </cfRule>
  </conditionalFormatting>
  <conditionalFormatting sqref="K39">
    <cfRule type="cellIs" dxfId="2685" priority="2082" operator="equal">
      <formula>"NO VAR"</formula>
    </cfRule>
  </conditionalFormatting>
  <conditionalFormatting sqref="K39">
    <cfRule type="cellIs" dxfId="2684" priority="2081" operator="equal">
      <formula>"NO VAR"</formula>
    </cfRule>
  </conditionalFormatting>
  <conditionalFormatting sqref="K39">
    <cfRule type="cellIs" dxfId="2683" priority="2080" operator="equal">
      <formula>"HIDE-NO VAR"</formula>
    </cfRule>
  </conditionalFormatting>
  <conditionalFormatting sqref="K39">
    <cfRule type="cellIs" dxfId="2682" priority="2079" operator="equal">
      <formula>"NO VAR"</formula>
    </cfRule>
  </conditionalFormatting>
  <conditionalFormatting sqref="K39">
    <cfRule type="cellIs" dxfId="2681" priority="2078" operator="equal">
      <formula>"NO VAR"</formula>
    </cfRule>
  </conditionalFormatting>
  <conditionalFormatting sqref="K39">
    <cfRule type="cellIs" dxfId="2680" priority="2077" operator="equal">
      <formula>"HIDE-NO VAR"</formula>
    </cfRule>
  </conditionalFormatting>
  <conditionalFormatting sqref="K39">
    <cfRule type="cellIs" dxfId="2679" priority="2076" operator="equal">
      <formula>"NO VAR"</formula>
    </cfRule>
  </conditionalFormatting>
  <conditionalFormatting sqref="K39">
    <cfRule type="cellIs" dxfId="2678" priority="2075" operator="equal">
      <formula>"NO VAR"</formula>
    </cfRule>
  </conditionalFormatting>
  <conditionalFormatting sqref="K39">
    <cfRule type="cellIs" dxfId="2677" priority="2074" operator="equal">
      <formula>"HIDE-NO VAR"</formula>
    </cfRule>
  </conditionalFormatting>
  <conditionalFormatting sqref="K39">
    <cfRule type="cellIs" dxfId="2676" priority="2073" operator="equal">
      <formula>"NO VAR"</formula>
    </cfRule>
  </conditionalFormatting>
  <conditionalFormatting sqref="K39">
    <cfRule type="cellIs" dxfId="2675" priority="2072" operator="equal">
      <formula>"NO VAR"</formula>
    </cfRule>
  </conditionalFormatting>
  <conditionalFormatting sqref="K39">
    <cfRule type="cellIs" dxfId="2674" priority="2071" operator="equal">
      <formula>"HIDE-NO VAR"</formula>
    </cfRule>
  </conditionalFormatting>
  <conditionalFormatting sqref="K39">
    <cfRule type="cellIs" dxfId="2673" priority="2070" operator="equal">
      <formula>"NO VAR"</formula>
    </cfRule>
  </conditionalFormatting>
  <conditionalFormatting sqref="K39">
    <cfRule type="cellIs" dxfId="2672" priority="2069" operator="equal">
      <formula>"NO VAR"</formula>
    </cfRule>
  </conditionalFormatting>
  <conditionalFormatting sqref="K39">
    <cfRule type="cellIs" dxfId="2671" priority="2068" operator="equal">
      <formula>"HIDE-NO VAR"</formula>
    </cfRule>
  </conditionalFormatting>
  <conditionalFormatting sqref="K39">
    <cfRule type="cellIs" dxfId="2670" priority="2067" operator="equal">
      <formula>"NO VAR"</formula>
    </cfRule>
  </conditionalFormatting>
  <conditionalFormatting sqref="K39">
    <cfRule type="cellIs" dxfId="2669" priority="2066" operator="equal">
      <formula>"NO VAR"</formula>
    </cfRule>
  </conditionalFormatting>
  <conditionalFormatting sqref="K39">
    <cfRule type="cellIs" dxfId="2668" priority="2065" operator="equal">
      <formula>"INCORRECT LINE BEING PICKED UP"</formula>
    </cfRule>
  </conditionalFormatting>
  <conditionalFormatting sqref="J40">
    <cfRule type="cellIs" dxfId="2667" priority="2064" operator="equal">
      <formula>"NO VAR"</formula>
    </cfRule>
  </conditionalFormatting>
  <conditionalFormatting sqref="J40">
    <cfRule type="cellIs" dxfId="2666" priority="2063" operator="equal">
      <formula>"HIDE-NO VAR"</formula>
    </cfRule>
  </conditionalFormatting>
  <conditionalFormatting sqref="J40">
    <cfRule type="cellIs" dxfId="2665" priority="2062" operator="equal">
      <formula>"ERROR "</formula>
    </cfRule>
  </conditionalFormatting>
  <conditionalFormatting sqref="J40">
    <cfRule type="cellIs" dxfId="2664" priority="2061" operator="equal">
      <formula>"HIDE-NO VAR"</formula>
    </cfRule>
  </conditionalFormatting>
  <conditionalFormatting sqref="J40">
    <cfRule type="cellIs" dxfId="2663" priority="2060" operator="equal">
      <formula>"HIDE-NO VAR"</formula>
    </cfRule>
  </conditionalFormatting>
  <conditionalFormatting sqref="J40">
    <cfRule type="cellIs" dxfId="2662" priority="2059" operator="equal">
      <formula>"NO VAR"</formula>
    </cfRule>
  </conditionalFormatting>
  <conditionalFormatting sqref="J40">
    <cfRule type="cellIs" dxfId="2661" priority="2058" operator="equal">
      <formula>"HIDE-NO VAR"</formula>
    </cfRule>
  </conditionalFormatting>
  <conditionalFormatting sqref="J40">
    <cfRule type="cellIs" dxfId="2660" priority="2057" operator="equal">
      <formula>"NO VAR"</formula>
    </cfRule>
  </conditionalFormatting>
  <conditionalFormatting sqref="J40">
    <cfRule type="cellIs" dxfId="2659" priority="2056" operator="equal">
      <formula>"HIDE-NO VAR"</formula>
    </cfRule>
  </conditionalFormatting>
  <conditionalFormatting sqref="J40">
    <cfRule type="cellIs" dxfId="2658" priority="2055" operator="equal">
      <formula>"NO VAR"</formula>
    </cfRule>
  </conditionalFormatting>
  <conditionalFormatting sqref="J40">
    <cfRule type="cellIs" dxfId="2657" priority="2054" operator="equal">
      <formula>"NO VAR"</formula>
    </cfRule>
  </conditionalFormatting>
  <conditionalFormatting sqref="J40">
    <cfRule type="cellIs" dxfId="2656" priority="2053" operator="equal">
      <formula>"HIDE-NO VAR"</formula>
    </cfRule>
  </conditionalFormatting>
  <conditionalFormatting sqref="J40">
    <cfRule type="cellIs" dxfId="2655" priority="2052" operator="equal">
      <formula>"NO VAR"</formula>
    </cfRule>
  </conditionalFormatting>
  <conditionalFormatting sqref="J40">
    <cfRule type="cellIs" dxfId="2654" priority="2051" operator="equal">
      <formula>"NO VAR"</formula>
    </cfRule>
  </conditionalFormatting>
  <conditionalFormatting sqref="J40">
    <cfRule type="cellIs" dxfId="2653" priority="2050" operator="equal">
      <formula>"HIDE-NO VAR"</formula>
    </cfRule>
  </conditionalFormatting>
  <conditionalFormatting sqref="J40">
    <cfRule type="cellIs" dxfId="2652" priority="2049" operator="equal">
      <formula>"NO VAR"</formula>
    </cfRule>
  </conditionalFormatting>
  <conditionalFormatting sqref="J40">
    <cfRule type="cellIs" dxfId="2651" priority="2048" operator="equal">
      <formula>"NO VAR"</formula>
    </cfRule>
  </conditionalFormatting>
  <conditionalFormatting sqref="J40">
    <cfRule type="cellIs" dxfId="2650" priority="2047" operator="equal">
      <formula>"HIDE-NO VAR"</formula>
    </cfRule>
  </conditionalFormatting>
  <conditionalFormatting sqref="J40">
    <cfRule type="cellIs" dxfId="2649" priority="2046" operator="equal">
      <formula>"NO VAR"</formula>
    </cfRule>
  </conditionalFormatting>
  <conditionalFormatting sqref="J40">
    <cfRule type="cellIs" dxfId="2648" priority="2045" operator="equal">
      <formula>"NO VAR"</formula>
    </cfRule>
  </conditionalFormatting>
  <conditionalFormatting sqref="J40">
    <cfRule type="cellIs" dxfId="2647" priority="2044" operator="equal">
      <formula>"HIDE-NO VAR"</formula>
    </cfRule>
  </conditionalFormatting>
  <conditionalFormatting sqref="J40">
    <cfRule type="cellIs" dxfId="2646" priority="2043" operator="equal">
      <formula>"NO VAR"</formula>
    </cfRule>
  </conditionalFormatting>
  <conditionalFormatting sqref="J40">
    <cfRule type="cellIs" dxfId="2645" priority="2042" operator="equal">
      <formula>"NO VAR"</formula>
    </cfRule>
  </conditionalFormatting>
  <conditionalFormatting sqref="J40">
    <cfRule type="cellIs" dxfId="2644" priority="2041" operator="equal">
      <formula>"HIDE-NO VAR"</formula>
    </cfRule>
  </conditionalFormatting>
  <conditionalFormatting sqref="J40">
    <cfRule type="cellIs" dxfId="2643" priority="2040" operator="equal">
      <formula>"NO VAR"</formula>
    </cfRule>
  </conditionalFormatting>
  <conditionalFormatting sqref="J40">
    <cfRule type="cellIs" dxfId="2642" priority="2039" operator="equal">
      <formula>"NO VAR"</formula>
    </cfRule>
  </conditionalFormatting>
  <conditionalFormatting sqref="J40">
    <cfRule type="cellIs" dxfId="2641" priority="2038" operator="equal">
      <formula>"HIDE-NO VAR"</formula>
    </cfRule>
  </conditionalFormatting>
  <conditionalFormatting sqref="J40">
    <cfRule type="cellIs" dxfId="2640" priority="2037" operator="equal">
      <formula>"NO VAR"</formula>
    </cfRule>
  </conditionalFormatting>
  <conditionalFormatting sqref="J40">
    <cfRule type="cellIs" dxfId="2639" priority="2036" operator="equal">
      <formula>"NO VAR"</formula>
    </cfRule>
  </conditionalFormatting>
  <conditionalFormatting sqref="J40">
    <cfRule type="cellIs" dxfId="2638" priority="2035" operator="equal">
      <formula>"HIDE-NO VAR"</formula>
    </cfRule>
  </conditionalFormatting>
  <conditionalFormatting sqref="J40">
    <cfRule type="cellIs" dxfId="2637" priority="2034" operator="equal">
      <formula>"NO VAR"</formula>
    </cfRule>
  </conditionalFormatting>
  <conditionalFormatting sqref="J40">
    <cfRule type="cellIs" dxfId="2636" priority="2033" operator="equal">
      <formula>"NO VAR"</formula>
    </cfRule>
  </conditionalFormatting>
  <conditionalFormatting sqref="K40">
    <cfRule type="cellIs" dxfId="2635" priority="2032" operator="equal">
      <formula>"NO VAR"</formula>
    </cfRule>
  </conditionalFormatting>
  <conditionalFormatting sqref="K40">
    <cfRule type="cellIs" dxfId="2634" priority="2031" operator="equal">
      <formula>"HIDE-NO VAR"</formula>
    </cfRule>
  </conditionalFormatting>
  <conditionalFormatting sqref="K40">
    <cfRule type="cellIs" dxfId="2633" priority="2030" operator="equal">
      <formula>"ERROR "</formula>
    </cfRule>
  </conditionalFormatting>
  <conditionalFormatting sqref="K40">
    <cfRule type="cellIs" dxfId="2632" priority="2029" operator="equal">
      <formula>"HIDE-NO VAR"</formula>
    </cfRule>
  </conditionalFormatting>
  <conditionalFormatting sqref="K40">
    <cfRule type="cellIs" dxfId="2631" priority="2028" operator="equal">
      <formula>"HIDE-NO VAR"</formula>
    </cfRule>
  </conditionalFormatting>
  <conditionalFormatting sqref="K40">
    <cfRule type="cellIs" dxfId="2630" priority="2027" operator="equal">
      <formula>"NO VAR"</formula>
    </cfRule>
  </conditionalFormatting>
  <conditionalFormatting sqref="K40">
    <cfRule type="cellIs" dxfId="2629" priority="2026" operator="equal">
      <formula>"HIDE-NO VAR"</formula>
    </cfRule>
  </conditionalFormatting>
  <conditionalFormatting sqref="K40">
    <cfRule type="cellIs" dxfId="2628" priority="2025" operator="equal">
      <formula>"NO VAR"</formula>
    </cfRule>
  </conditionalFormatting>
  <conditionalFormatting sqref="K40">
    <cfRule type="cellIs" dxfId="2627" priority="2024" operator="equal">
      <formula>"HIDE-NO VAR"</formula>
    </cfRule>
  </conditionalFormatting>
  <conditionalFormatting sqref="K40">
    <cfRule type="cellIs" dxfId="2626" priority="2023" operator="equal">
      <formula>"NO VAR"</formula>
    </cfRule>
  </conditionalFormatting>
  <conditionalFormatting sqref="K40">
    <cfRule type="cellIs" dxfId="2625" priority="2022" operator="equal">
      <formula>"NO VAR"</formula>
    </cfRule>
  </conditionalFormatting>
  <conditionalFormatting sqref="K40">
    <cfRule type="cellIs" dxfId="2624" priority="2021" operator="equal">
      <formula>"HIDE-NO VAR"</formula>
    </cfRule>
  </conditionalFormatting>
  <conditionalFormatting sqref="K40">
    <cfRule type="cellIs" dxfId="2623" priority="2020" operator="equal">
      <formula>"NO VAR"</formula>
    </cfRule>
  </conditionalFormatting>
  <conditionalFormatting sqref="K40">
    <cfRule type="cellIs" dxfId="2622" priority="2019" operator="equal">
      <formula>"NO VAR"</formula>
    </cfRule>
  </conditionalFormatting>
  <conditionalFormatting sqref="K40">
    <cfRule type="cellIs" dxfId="2621" priority="2018" operator="equal">
      <formula>"HIDE-NO VAR"</formula>
    </cfRule>
  </conditionalFormatting>
  <conditionalFormatting sqref="K40">
    <cfRule type="cellIs" dxfId="2620" priority="2017" operator="equal">
      <formula>"NO VAR"</formula>
    </cfRule>
  </conditionalFormatting>
  <conditionalFormatting sqref="K40">
    <cfRule type="cellIs" dxfId="2619" priority="2016" operator="equal">
      <formula>"NO VAR"</formula>
    </cfRule>
  </conditionalFormatting>
  <conditionalFormatting sqref="K40">
    <cfRule type="cellIs" dxfId="2618" priority="2015" operator="equal">
      <formula>"HIDE-NO VAR"</formula>
    </cfRule>
  </conditionalFormatting>
  <conditionalFormatting sqref="K40">
    <cfRule type="cellIs" dxfId="2617" priority="2014" operator="equal">
      <formula>"NO VAR"</formula>
    </cfRule>
  </conditionalFormatting>
  <conditionalFormatting sqref="K40">
    <cfRule type="cellIs" dxfId="2616" priority="2013" operator="equal">
      <formula>"NO VAR"</formula>
    </cfRule>
  </conditionalFormatting>
  <conditionalFormatting sqref="K40">
    <cfRule type="cellIs" dxfId="2615" priority="2012" operator="equal">
      <formula>"HIDE-NO VAR"</formula>
    </cfRule>
  </conditionalFormatting>
  <conditionalFormatting sqref="K40">
    <cfRule type="cellIs" dxfId="2614" priority="2011" operator="equal">
      <formula>"NO VAR"</formula>
    </cfRule>
  </conditionalFormatting>
  <conditionalFormatting sqref="K40">
    <cfRule type="cellIs" dxfId="2613" priority="2010" operator="equal">
      <formula>"NO VAR"</formula>
    </cfRule>
  </conditionalFormatting>
  <conditionalFormatting sqref="K40">
    <cfRule type="cellIs" dxfId="2612" priority="2009" operator="equal">
      <formula>"HIDE-NO VAR"</formula>
    </cfRule>
  </conditionalFormatting>
  <conditionalFormatting sqref="K40">
    <cfRule type="cellIs" dxfId="2611" priority="2008" operator="equal">
      <formula>"NO VAR"</formula>
    </cfRule>
  </conditionalFormatting>
  <conditionalFormatting sqref="K40">
    <cfRule type="cellIs" dxfId="2610" priority="2007" operator="equal">
      <formula>"NO VAR"</formula>
    </cfRule>
  </conditionalFormatting>
  <conditionalFormatting sqref="K40">
    <cfRule type="cellIs" dxfId="2609" priority="2006" operator="equal">
      <formula>"HIDE-NO VAR"</formula>
    </cfRule>
  </conditionalFormatting>
  <conditionalFormatting sqref="K40">
    <cfRule type="cellIs" dxfId="2608" priority="2005" operator="equal">
      <formula>"NO VAR"</formula>
    </cfRule>
  </conditionalFormatting>
  <conditionalFormatting sqref="K40">
    <cfRule type="cellIs" dxfId="2607" priority="2004" operator="equal">
      <formula>"NO VAR"</formula>
    </cfRule>
  </conditionalFormatting>
  <conditionalFormatting sqref="K40">
    <cfRule type="cellIs" dxfId="2606" priority="2003" operator="equal">
      <formula>"HIDE-NO VAR"</formula>
    </cfRule>
  </conditionalFormatting>
  <conditionalFormatting sqref="K40">
    <cfRule type="cellIs" dxfId="2605" priority="2002" operator="equal">
      <formula>"NO VAR"</formula>
    </cfRule>
  </conditionalFormatting>
  <conditionalFormatting sqref="K40">
    <cfRule type="cellIs" dxfId="2604" priority="2001" operator="equal">
      <formula>"NO VAR"</formula>
    </cfRule>
  </conditionalFormatting>
  <conditionalFormatting sqref="K40">
    <cfRule type="cellIs" dxfId="2603" priority="2000" operator="equal">
      <formula>"HIDE-NO VAR"</formula>
    </cfRule>
  </conditionalFormatting>
  <conditionalFormatting sqref="K40">
    <cfRule type="cellIs" dxfId="2602" priority="1999" operator="equal">
      <formula>"NO VAR"</formula>
    </cfRule>
  </conditionalFormatting>
  <conditionalFormatting sqref="K40">
    <cfRule type="cellIs" dxfId="2601" priority="1998" operator="equal">
      <formula>"NO VAR"</formula>
    </cfRule>
  </conditionalFormatting>
  <conditionalFormatting sqref="K40">
    <cfRule type="cellIs" dxfId="2600" priority="1997" operator="equal">
      <formula>"HIDE-NO VAR"</formula>
    </cfRule>
  </conditionalFormatting>
  <conditionalFormatting sqref="K40">
    <cfRule type="cellIs" dxfId="2599" priority="1996" operator="equal">
      <formula>"NO VAR"</formula>
    </cfRule>
  </conditionalFormatting>
  <conditionalFormatting sqref="K40">
    <cfRule type="cellIs" dxfId="2598" priority="1995" operator="equal">
      <formula>"NO VAR"</formula>
    </cfRule>
  </conditionalFormatting>
  <conditionalFormatting sqref="K40">
    <cfRule type="cellIs" dxfId="2597" priority="1994" operator="equal">
      <formula>"HIDE-NO VAR"</formula>
    </cfRule>
  </conditionalFormatting>
  <conditionalFormatting sqref="K40">
    <cfRule type="cellIs" dxfId="2596" priority="1993" operator="equal">
      <formula>"NO VAR"</formula>
    </cfRule>
  </conditionalFormatting>
  <conditionalFormatting sqref="K40">
    <cfRule type="cellIs" dxfId="2595" priority="1992" operator="equal">
      <formula>"NO VAR"</formula>
    </cfRule>
  </conditionalFormatting>
  <conditionalFormatting sqref="K40">
    <cfRule type="cellIs" dxfId="2594" priority="1991" operator="equal">
      <formula>"INCORRECT LINE BEING PICKED UP"</formula>
    </cfRule>
  </conditionalFormatting>
  <conditionalFormatting sqref="J41 J43">
    <cfRule type="cellIs" dxfId="2593" priority="1990" operator="equal">
      <formula>"NO VAR"</formula>
    </cfRule>
  </conditionalFormatting>
  <conditionalFormatting sqref="J41 J43">
    <cfRule type="cellIs" dxfId="2592" priority="1989" operator="equal">
      <formula>"HIDE-NO VAR"</formula>
    </cfRule>
  </conditionalFormatting>
  <conditionalFormatting sqref="J41 J43">
    <cfRule type="cellIs" dxfId="2591" priority="1988" operator="equal">
      <formula>"ERROR "</formula>
    </cfRule>
  </conditionalFormatting>
  <conditionalFormatting sqref="J41 J43">
    <cfRule type="cellIs" dxfId="2590" priority="1987" operator="equal">
      <formula>"HIDE-NO VAR"</formula>
    </cfRule>
  </conditionalFormatting>
  <conditionalFormatting sqref="J41 J43">
    <cfRule type="cellIs" dxfId="2589" priority="1986" operator="equal">
      <formula>"HIDE-NO VAR"</formula>
    </cfRule>
  </conditionalFormatting>
  <conditionalFormatting sqref="J41 J43">
    <cfRule type="cellIs" dxfId="2588" priority="1985" operator="equal">
      <formula>"NO VAR"</formula>
    </cfRule>
  </conditionalFormatting>
  <conditionalFormatting sqref="J41 J43">
    <cfRule type="cellIs" dxfId="2587" priority="1984" operator="equal">
      <formula>"HIDE-NO VAR"</formula>
    </cfRule>
  </conditionalFormatting>
  <conditionalFormatting sqref="J41 J43">
    <cfRule type="cellIs" dxfId="2586" priority="1983" operator="equal">
      <formula>"NO VAR"</formula>
    </cfRule>
  </conditionalFormatting>
  <conditionalFormatting sqref="J41 J43">
    <cfRule type="cellIs" dxfId="2585" priority="1982" operator="equal">
      <formula>"HIDE-NO VAR"</formula>
    </cfRule>
  </conditionalFormatting>
  <conditionalFormatting sqref="J41 J43">
    <cfRule type="cellIs" dxfId="2584" priority="1981" operator="equal">
      <formula>"NO VAR"</formula>
    </cfRule>
  </conditionalFormatting>
  <conditionalFormatting sqref="J41 J43">
    <cfRule type="cellIs" dxfId="2583" priority="1980" operator="equal">
      <formula>"NO VAR"</formula>
    </cfRule>
  </conditionalFormatting>
  <conditionalFormatting sqref="J41 J43">
    <cfRule type="cellIs" dxfId="2582" priority="1979" operator="equal">
      <formula>"HIDE-NO VAR"</formula>
    </cfRule>
  </conditionalFormatting>
  <conditionalFormatting sqref="J41 J43">
    <cfRule type="cellIs" dxfId="2581" priority="1978" operator="equal">
      <formula>"NO VAR"</formula>
    </cfRule>
  </conditionalFormatting>
  <conditionalFormatting sqref="J41 J43">
    <cfRule type="cellIs" dxfId="2580" priority="1977" operator="equal">
      <formula>"NO VAR"</formula>
    </cfRule>
  </conditionalFormatting>
  <conditionalFormatting sqref="J41 J43">
    <cfRule type="cellIs" dxfId="2579" priority="1976" operator="equal">
      <formula>"HIDE-NO VAR"</formula>
    </cfRule>
  </conditionalFormatting>
  <conditionalFormatting sqref="J41 J43">
    <cfRule type="cellIs" dxfId="2578" priority="1975" operator="equal">
      <formula>"NO VAR"</formula>
    </cfRule>
  </conditionalFormatting>
  <conditionalFormatting sqref="J41 J43">
    <cfRule type="cellIs" dxfId="2577" priority="1974" operator="equal">
      <formula>"NO VAR"</formula>
    </cfRule>
  </conditionalFormatting>
  <conditionalFormatting sqref="J41 J43">
    <cfRule type="cellIs" dxfId="2576" priority="1973" operator="equal">
      <formula>"HIDE-NO VAR"</formula>
    </cfRule>
  </conditionalFormatting>
  <conditionalFormatting sqref="J41 J43">
    <cfRule type="cellIs" dxfId="2575" priority="1972" operator="equal">
      <formula>"NO VAR"</formula>
    </cfRule>
  </conditionalFormatting>
  <conditionalFormatting sqref="J41 J43">
    <cfRule type="cellIs" dxfId="2574" priority="1971" operator="equal">
      <formula>"NO VAR"</formula>
    </cfRule>
  </conditionalFormatting>
  <conditionalFormatting sqref="J41 J43">
    <cfRule type="cellIs" dxfId="2573" priority="1970" operator="equal">
      <formula>"HIDE-NO VAR"</formula>
    </cfRule>
  </conditionalFormatting>
  <conditionalFormatting sqref="J41 J43">
    <cfRule type="cellIs" dxfId="2572" priority="1969" operator="equal">
      <formula>"NO VAR"</formula>
    </cfRule>
  </conditionalFormatting>
  <conditionalFormatting sqref="J41 J43">
    <cfRule type="cellIs" dxfId="2571" priority="1968" operator="equal">
      <formula>"NO VAR"</formula>
    </cfRule>
  </conditionalFormatting>
  <conditionalFormatting sqref="J41 J43">
    <cfRule type="cellIs" dxfId="2570" priority="1967" operator="equal">
      <formula>"HIDE-NO VAR"</formula>
    </cfRule>
  </conditionalFormatting>
  <conditionalFormatting sqref="J41 J43">
    <cfRule type="cellIs" dxfId="2569" priority="1966" operator="equal">
      <formula>"NO VAR"</formula>
    </cfRule>
  </conditionalFormatting>
  <conditionalFormatting sqref="J41 J43">
    <cfRule type="cellIs" dxfId="2568" priority="1965" operator="equal">
      <formula>"NO VAR"</formula>
    </cfRule>
  </conditionalFormatting>
  <conditionalFormatting sqref="J41 J43">
    <cfRule type="cellIs" dxfId="2567" priority="1964" operator="equal">
      <formula>"HIDE-NO VAR"</formula>
    </cfRule>
  </conditionalFormatting>
  <conditionalFormatting sqref="J41 J43">
    <cfRule type="cellIs" dxfId="2566" priority="1963" operator="equal">
      <formula>"NO VAR"</formula>
    </cfRule>
  </conditionalFormatting>
  <conditionalFormatting sqref="J41 J43">
    <cfRule type="cellIs" dxfId="2565" priority="1962" operator="equal">
      <formula>"NO VAR"</formula>
    </cfRule>
  </conditionalFormatting>
  <conditionalFormatting sqref="J41 J43">
    <cfRule type="cellIs" dxfId="2564" priority="1961" operator="equal">
      <formula>"HIDE-NO VAR"</formula>
    </cfRule>
  </conditionalFormatting>
  <conditionalFormatting sqref="J41 J43">
    <cfRule type="cellIs" dxfId="2563" priority="1960" operator="equal">
      <formula>"NO VAR"</formula>
    </cfRule>
  </conditionalFormatting>
  <conditionalFormatting sqref="J41 J43">
    <cfRule type="cellIs" dxfId="2562" priority="1959" operator="equal">
      <formula>"NO VAR"</formula>
    </cfRule>
  </conditionalFormatting>
  <conditionalFormatting sqref="K41 K43">
    <cfRule type="cellIs" dxfId="2561" priority="1958" operator="equal">
      <formula>"NO VAR"</formula>
    </cfRule>
  </conditionalFormatting>
  <conditionalFormatting sqref="K41 K43">
    <cfRule type="cellIs" dxfId="2560" priority="1957" operator="equal">
      <formula>"HIDE-NO VAR"</formula>
    </cfRule>
  </conditionalFormatting>
  <conditionalFormatting sqref="K41 K43">
    <cfRule type="cellIs" dxfId="2559" priority="1956" operator="equal">
      <formula>"ERROR "</formula>
    </cfRule>
  </conditionalFormatting>
  <conditionalFormatting sqref="K41 K43">
    <cfRule type="cellIs" dxfId="2558" priority="1955" operator="equal">
      <formula>"HIDE-NO VAR"</formula>
    </cfRule>
  </conditionalFormatting>
  <conditionalFormatting sqref="K41 K43">
    <cfRule type="cellIs" dxfId="2557" priority="1954" operator="equal">
      <formula>"HIDE-NO VAR"</formula>
    </cfRule>
  </conditionalFormatting>
  <conditionalFormatting sqref="K41 K43">
    <cfRule type="cellIs" dxfId="2556" priority="1953" operator="equal">
      <formula>"NO VAR"</formula>
    </cfRule>
  </conditionalFormatting>
  <conditionalFormatting sqref="K41 K43">
    <cfRule type="cellIs" dxfId="2555" priority="1952" operator="equal">
      <formula>"HIDE-NO VAR"</formula>
    </cfRule>
  </conditionalFormatting>
  <conditionalFormatting sqref="K41 K43">
    <cfRule type="cellIs" dxfId="2554" priority="1951" operator="equal">
      <formula>"NO VAR"</formula>
    </cfRule>
  </conditionalFormatting>
  <conditionalFormatting sqref="K41 K43">
    <cfRule type="cellIs" dxfId="2553" priority="1950" operator="equal">
      <formula>"HIDE-NO VAR"</formula>
    </cfRule>
  </conditionalFormatting>
  <conditionalFormatting sqref="K41 K43">
    <cfRule type="cellIs" dxfId="2552" priority="1949" operator="equal">
      <formula>"NO VAR"</formula>
    </cfRule>
  </conditionalFormatting>
  <conditionalFormatting sqref="K41 K43">
    <cfRule type="cellIs" dxfId="2551" priority="1948" operator="equal">
      <formula>"NO VAR"</formula>
    </cfRule>
  </conditionalFormatting>
  <conditionalFormatting sqref="K41 K43">
    <cfRule type="cellIs" dxfId="2550" priority="1947" operator="equal">
      <formula>"HIDE-NO VAR"</formula>
    </cfRule>
  </conditionalFormatting>
  <conditionalFormatting sqref="K41 K43">
    <cfRule type="cellIs" dxfId="2549" priority="1946" operator="equal">
      <formula>"NO VAR"</formula>
    </cfRule>
  </conditionalFormatting>
  <conditionalFormatting sqref="K41 K43">
    <cfRule type="cellIs" dxfId="2548" priority="1945" operator="equal">
      <formula>"NO VAR"</formula>
    </cfRule>
  </conditionalFormatting>
  <conditionalFormatting sqref="K41 K43">
    <cfRule type="cellIs" dxfId="2547" priority="1944" operator="equal">
      <formula>"HIDE-NO VAR"</formula>
    </cfRule>
  </conditionalFormatting>
  <conditionalFormatting sqref="K41 K43">
    <cfRule type="cellIs" dxfId="2546" priority="1943" operator="equal">
      <formula>"NO VAR"</formula>
    </cfRule>
  </conditionalFormatting>
  <conditionalFormatting sqref="K41 K43">
    <cfRule type="cellIs" dxfId="2545" priority="1942" operator="equal">
      <formula>"NO VAR"</formula>
    </cfRule>
  </conditionalFormatting>
  <conditionalFormatting sqref="K41 K43">
    <cfRule type="cellIs" dxfId="2544" priority="1941" operator="equal">
      <formula>"HIDE-NO VAR"</formula>
    </cfRule>
  </conditionalFormatting>
  <conditionalFormatting sqref="K41 K43">
    <cfRule type="cellIs" dxfId="2543" priority="1940" operator="equal">
      <formula>"NO VAR"</formula>
    </cfRule>
  </conditionalFormatting>
  <conditionalFormatting sqref="K41 K43">
    <cfRule type="cellIs" dxfId="2542" priority="1939" operator="equal">
      <formula>"NO VAR"</formula>
    </cfRule>
  </conditionalFormatting>
  <conditionalFormatting sqref="K41 K43">
    <cfRule type="cellIs" dxfId="2541" priority="1938" operator="equal">
      <formula>"HIDE-NO VAR"</formula>
    </cfRule>
  </conditionalFormatting>
  <conditionalFormatting sqref="K41 K43">
    <cfRule type="cellIs" dxfId="2540" priority="1937" operator="equal">
      <formula>"NO VAR"</formula>
    </cfRule>
  </conditionalFormatting>
  <conditionalFormatting sqref="K41 K43">
    <cfRule type="cellIs" dxfId="2539" priority="1936" operator="equal">
      <formula>"NO VAR"</formula>
    </cfRule>
  </conditionalFormatting>
  <conditionalFormatting sqref="K41 K43">
    <cfRule type="cellIs" dxfId="2538" priority="1935" operator="equal">
      <formula>"HIDE-NO VAR"</formula>
    </cfRule>
  </conditionalFormatting>
  <conditionalFormatting sqref="K41 K43">
    <cfRule type="cellIs" dxfId="2537" priority="1934" operator="equal">
      <formula>"NO VAR"</formula>
    </cfRule>
  </conditionalFormatting>
  <conditionalFormatting sqref="K41 K43">
    <cfRule type="cellIs" dxfId="2536" priority="1933" operator="equal">
      <formula>"NO VAR"</formula>
    </cfRule>
  </conditionalFormatting>
  <conditionalFormatting sqref="K41 K43">
    <cfRule type="cellIs" dxfId="2535" priority="1932" operator="equal">
      <formula>"HIDE-NO VAR"</formula>
    </cfRule>
  </conditionalFormatting>
  <conditionalFormatting sqref="K41 K43">
    <cfRule type="cellIs" dxfId="2534" priority="1931" operator="equal">
      <formula>"NO VAR"</formula>
    </cfRule>
  </conditionalFormatting>
  <conditionalFormatting sqref="K41 K43">
    <cfRule type="cellIs" dxfId="2533" priority="1930" operator="equal">
      <formula>"NO VAR"</formula>
    </cfRule>
  </conditionalFormatting>
  <conditionalFormatting sqref="K41 K43">
    <cfRule type="cellIs" dxfId="2532" priority="1929" operator="equal">
      <formula>"HIDE-NO VAR"</formula>
    </cfRule>
  </conditionalFormatting>
  <conditionalFormatting sqref="K41 K43">
    <cfRule type="cellIs" dxfId="2531" priority="1928" operator="equal">
      <formula>"NO VAR"</formula>
    </cfRule>
  </conditionalFormatting>
  <conditionalFormatting sqref="K41 K43">
    <cfRule type="cellIs" dxfId="2530" priority="1927" operator="equal">
      <formula>"NO VAR"</formula>
    </cfRule>
  </conditionalFormatting>
  <conditionalFormatting sqref="K41 K43">
    <cfRule type="cellIs" dxfId="2529" priority="1926" operator="equal">
      <formula>"HIDE-NO VAR"</formula>
    </cfRule>
  </conditionalFormatting>
  <conditionalFormatting sqref="K41 K43">
    <cfRule type="cellIs" dxfId="2528" priority="1925" operator="equal">
      <formula>"NO VAR"</formula>
    </cfRule>
  </conditionalFormatting>
  <conditionalFormatting sqref="K41 K43">
    <cfRule type="cellIs" dxfId="2527" priority="1924" operator="equal">
      <formula>"NO VAR"</formula>
    </cfRule>
  </conditionalFormatting>
  <conditionalFormatting sqref="K41 K43">
    <cfRule type="cellIs" dxfId="2526" priority="1923" operator="equal">
      <formula>"HIDE-NO VAR"</formula>
    </cfRule>
  </conditionalFormatting>
  <conditionalFormatting sqref="K41 K43">
    <cfRule type="cellIs" dxfId="2525" priority="1922" operator="equal">
      <formula>"NO VAR"</formula>
    </cfRule>
  </conditionalFormatting>
  <conditionalFormatting sqref="K41 K43">
    <cfRule type="cellIs" dxfId="2524" priority="1921" operator="equal">
      <formula>"NO VAR"</formula>
    </cfRule>
  </conditionalFormatting>
  <conditionalFormatting sqref="K41 K43">
    <cfRule type="cellIs" dxfId="2523" priority="1920" operator="equal">
      <formula>"HIDE-NO VAR"</formula>
    </cfRule>
  </conditionalFormatting>
  <conditionalFormatting sqref="K41 K43">
    <cfRule type="cellIs" dxfId="2522" priority="1919" operator="equal">
      <formula>"NO VAR"</formula>
    </cfRule>
  </conditionalFormatting>
  <conditionalFormatting sqref="K41 K43">
    <cfRule type="cellIs" dxfId="2521" priority="1918" operator="equal">
      <formula>"NO VAR"</formula>
    </cfRule>
  </conditionalFormatting>
  <conditionalFormatting sqref="K41 K43">
    <cfRule type="cellIs" dxfId="2520" priority="1917" operator="equal">
      <formula>"INCORRECT LINE BEING PICKED UP"</formula>
    </cfRule>
  </conditionalFormatting>
  <conditionalFormatting sqref="J42">
    <cfRule type="cellIs" dxfId="2519" priority="1916" operator="equal">
      <formula>"NO VAR"</formula>
    </cfRule>
  </conditionalFormatting>
  <conditionalFormatting sqref="J42">
    <cfRule type="cellIs" dxfId="2518" priority="1915" operator="equal">
      <formula>"HIDE-NO VAR"</formula>
    </cfRule>
  </conditionalFormatting>
  <conditionalFormatting sqref="J42">
    <cfRule type="cellIs" dxfId="2517" priority="1914" operator="equal">
      <formula>"ERROR "</formula>
    </cfRule>
  </conditionalFormatting>
  <conditionalFormatting sqref="J42">
    <cfRule type="cellIs" dxfId="2516" priority="1913" operator="equal">
      <formula>"HIDE-NO VAR"</formula>
    </cfRule>
  </conditionalFormatting>
  <conditionalFormatting sqref="J42">
    <cfRule type="cellIs" dxfId="2515" priority="1912" operator="equal">
      <formula>"HIDE-NO VAR"</formula>
    </cfRule>
  </conditionalFormatting>
  <conditionalFormatting sqref="J42">
    <cfRule type="cellIs" dxfId="2514" priority="1911" operator="equal">
      <formula>"NO VAR"</formula>
    </cfRule>
  </conditionalFormatting>
  <conditionalFormatting sqref="J42">
    <cfRule type="cellIs" dxfId="2513" priority="1910" operator="equal">
      <formula>"HIDE-NO VAR"</formula>
    </cfRule>
  </conditionalFormatting>
  <conditionalFormatting sqref="J42">
    <cfRule type="cellIs" dxfId="2512" priority="1909" operator="equal">
      <formula>"NO VAR"</formula>
    </cfRule>
  </conditionalFormatting>
  <conditionalFormatting sqref="J42">
    <cfRule type="cellIs" dxfId="2511" priority="1908" operator="equal">
      <formula>"HIDE-NO VAR"</formula>
    </cfRule>
  </conditionalFormatting>
  <conditionalFormatting sqref="J42">
    <cfRule type="cellIs" dxfId="2510" priority="1907" operator="equal">
      <formula>"NO VAR"</formula>
    </cfRule>
  </conditionalFormatting>
  <conditionalFormatting sqref="J42">
    <cfRule type="cellIs" dxfId="2509" priority="1906" operator="equal">
      <formula>"NO VAR"</formula>
    </cfRule>
  </conditionalFormatting>
  <conditionalFormatting sqref="J42">
    <cfRule type="cellIs" dxfId="2508" priority="1905" operator="equal">
      <formula>"HIDE-NO VAR"</formula>
    </cfRule>
  </conditionalFormatting>
  <conditionalFormatting sqref="J42">
    <cfRule type="cellIs" dxfId="2507" priority="1904" operator="equal">
      <formula>"NO VAR"</formula>
    </cfRule>
  </conditionalFormatting>
  <conditionalFormatting sqref="J42">
    <cfRule type="cellIs" dxfId="2506" priority="1903" operator="equal">
      <formula>"NO VAR"</formula>
    </cfRule>
  </conditionalFormatting>
  <conditionalFormatting sqref="J42">
    <cfRule type="cellIs" dxfId="2505" priority="1902" operator="equal">
      <formula>"HIDE-NO VAR"</formula>
    </cfRule>
  </conditionalFormatting>
  <conditionalFormatting sqref="J42">
    <cfRule type="cellIs" dxfId="2504" priority="1901" operator="equal">
      <formula>"NO VAR"</formula>
    </cfRule>
  </conditionalFormatting>
  <conditionalFormatting sqref="J42">
    <cfRule type="cellIs" dxfId="2503" priority="1900" operator="equal">
      <formula>"NO VAR"</formula>
    </cfRule>
  </conditionalFormatting>
  <conditionalFormatting sqref="J42">
    <cfRule type="cellIs" dxfId="2502" priority="1899" operator="equal">
      <formula>"HIDE-NO VAR"</formula>
    </cfRule>
  </conditionalFormatting>
  <conditionalFormatting sqref="J42">
    <cfRule type="cellIs" dxfId="2501" priority="1898" operator="equal">
      <formula>"NO VAR"</formula>
    </cfRule>
  </conditionalFormatting>
  <conditionalFormatting sqref="J42">
    <cfRule type="cellIs" dxfId="2500" priority="1897" operator="equal">
      <formula>"NO VAR"</formula>
    </cfRule>
  </conditionalFormatting>
  <conditionalFormatting sqref="J42">
    <cfRule type="cellIs" dxfId="2499" priority="1896" operator="equal">
      <formula>"HIDE-NO VAR"</formula>
    </cfRule>
  </conditionalFormatting>
  <conditionalFormatting sqref="J42">
    <cfRule type="cellIs" dxfId="2498" priority="1895" operator="equal">
      <formula>"NO VAR"</formula>
    </cfRule>
  </conditionalFormatting>
  <conditionalFormatting sqref="J42">
    <cfRule type="cellIs" dxfId="2497" priority="1894" operator="equal">
      <formula>"NO VAR"</formula>
    </cfRule>
  </conditionalFormatting>
  <conditionalFormatting sqref="J42">
    <cfRule type="cellIs" dxfId="2496" priority="1893" operator="equal">
      <formula>"HIDE-NO VAR"</formula>
    </cfRule>
  </conditionalFormatting>
  <conditionalFormatting sqref="J42">
    <cfRule type="cellIs" dxfId="2495" priority="1892" operator="equal">
      <formula>"NO VAR"</formula>
    </cfRule>
  </conditionalFormatting>
  <conditionalFormatting sqref="J42">
    <cfRule type="cellIs" dxfId="2494" priority="1891" operator="equal">
      <formula>"NO VAR"</formula>
    </cfRule>
  </conditionalFormatting>
  <conditionalFormatting sqref="J42">
    <cfRule type="cellIs" dxfId="2493" priority="1890" operator="equal">
      <formula>"HIDE-NO VAR"</formula>
    </cfRule>
  </conditionalFormatting>
  <conditionalFormatting sqref="J42">
    <cfRule type="cellIs" dxfId="2492" priority="1889" operator="equal">
      <formula>"NO VAR"</formula>
    </cfRule>
  </conditionalFormatting>
  <conditionalFormatting sqref="J42">
    <cfRule type="cellIs" dxfId="2491" priority="1888" operator="equal">
      <formula>"NO VAR"</formula>
    </cfRule>
  </conditionalFormatting>
  <conditionalFormatting sqref="J42">
    <cfRule type="cellIs" dxfId="2490" priority="1887" operator="equal">
      <formula>"HIDE-NO VAR"</formula>
    </cfRule>
  </conditionalFormatting>
  <conditionalFormatting sqref="J42">
    <cfRule type="cellIs" dxfId="2489" priority="1886" operator="equal">
      <formula>"NO VAR"</formula>
    </cfRule>
  </conditionalFormatting>
  <conditionalFormatting sqref="J42">
    <cfRule type="cellIs" dxfId="2488" priority="1885" operator="equal">
      <formula>"NO VAR"</formula>
    </cfRule>
  </conditionalFormatting>
  <conditionalFormatting sqref="K42">
    <cfRule type="cellIs" dxfId="2487" priority="1884" operator="equal">
      <formula>"NO VAR"</formula>
    </cfRule>
  </conditionalFormatting>
  <conditionalFormatting sqref="K42">
    <cfRule type="cellIs" dxfId="2486" priority="1883" operator="equal">
      <formula>"HIDE-NO VAR"</formula>
    </cfRule>
  </conditionalFormatting>
  <conditionalFormatting sqref="K42">
    <cfRule type="cellIs" dxfId="2485" priority="1882" operator="equal">
      <formula>"ERROR "</formula>
    </cfRule>
  </conditionalFormatting>
  <conditionalFormatting sqref="K42">
    <cfRule type="cellIs" dxfId="2484" priority="1881" operator="equal">
      <formula>"HIDE-NO VAR"</formula>
    </cfRule>
  </conditionalFormatting>
  <conditionalFormatting sqref="K42">
    <cfRule type="cellIs" dxfId="2483" priority="1880" operator="equal">
      <formula>"HIDE-NO VAR"</formula>
    </cfRule>
  </conditionalFormatting>
  <conditionalFormatting sqref="K42">
    <cfRule type="cellIs" dxfId="2482" priority="1879" operator="equal">
      <formula>"NO VAR"</formula>
    </cfRule>
  </conditionalFormatting>
  <conditionalFormatting sqref="K42">
    <cfRule type="cellIs" dxfId="2481" priority="1878" operator="equal">
      <formula>"HIDE-NO VAR"</formula>
    </cfRule>
  </conditionalFormatting>
  <conditionalFormatting sqref="K42">
    <cfRule type="cellIs" dxfId="2480" priority="1877" operator="equal">
      <formula>"NO VAR"</formula>
    </cfRule>
  </conditionalFormatting>
  <conditionalFormatting sqref="K42">
    <cfRule type="cellIs" dxfId="2479" priority="1876" operator="equal">
      <formula>"HIDE-NO VAR"</formula>
    </cfRule>
  </conditionalFormatting>
  <conditionalFormatting sqref="K42">
    <cfRule type="cellIs" dxfId="2478" priority="1875" operator="equal">
      <formula>"NO VAR"</formula>
    </cfRule>
  </conditionalFormatting>
  <conditionalFormatting sqref="K42">
    <cfRule type="cellIs" dxfId="2477" priority="1874" operator="equal">
      <formula>"NO VAR"</formula>
    </cfRule>
  </conditionalFormatting>
  <conditionalFormatting sqref="K42">
    <cfRule type="cellIs" dxfId="2476" priority="1873" operator="equal">
      <formula>"HIDE-NO VAR"</formula>
    </cfRule>
  </conditionalFormatting>
  <conditionalFormatting sqref="K42">
    <cfRule type="cellIs" dxfId="2475" priority="1872" operator="equal">
      <formula>"NO VAR"</formula>
    </cfRule>
  </conditionalFormatting>
  <conditionalFormatting sqref="K42">
    <cfRule type="cellIs" dxfId="2474" priority="1871" operator="equal">
      <formula>"NO VAR"</formula>
    </cfRule>
  </conditionalFormatting>
  <conditionalFormatting sqref="K42">
    <cfRule type="cellIs" dxfId="2473" priority="1870" operator="equal">
      <formula>"HIDE-NO VAR"</formula>
    </cfRule>
  </conditionalFormatting>
  <conditionalFormatting sqref="K42">
    <cfRule type="cellIs" dxfId="2472" priority="1869" operator="equal">
      <formula>"NO VAR"</formula>
    </cfRule>
  </conditionalFormatting>
  <conditionalFormatting sqref="K42">
    <cfRule type="cellIs" dxfId="2471" priority="1868" operator="equal">
      <formula>"NO VAR"</formula>
    </cfRule>
  </conditionalFormatting>
  <conditionalFormatting sqref="K42">
    <cfRule type="cellIs" dxfId="2470" priority="1867" operator="equal">
      <formula>"HIDE-NO VAR"</formula>
    </cfRule>
  </conditionalFormatting>
  <conditionalFormatting sqref="K42">
    <cfRule type="cellIs" dxfId="2469" priority="1866" operator="equal">
      <formula>"NO VAR"</formula>
    </cfRule>
  </conditionalFormatting>
  <conditionalFormatting sqref="K42">
    <cfRule type="cellIs" dxfId="2468" priority="1865" operator="equal">
      <formula>"NO VAR"</formula>
    </cfRule>
  </conditionalFormatting>
  <conditionalFormatting sqref="K42">
    <cfRule type="cellIs" dxfId="2467" priority="1864" operator="equal">
      <formula>"HIDE-NO VAR"</formula>
    </cfRule>
  </conditionalFormatting>
  <conditionalFormatting sqref="K42">
    <cfRule type="cellIs" dxfId="2466" priority="1863" operator="equal">
      <formula>"NO VAR"</formula>
    </cfRule>
  </conditionalFormatting>
  <conditionalFormatting sqref="K42">
    <cfRule type="cellIs" dxfId="2465" priority="1862" operator="equal">
      <formula>"NO VAR"</formula>
    </cfRule>
  </conditionalFormatting>
  <conditionalFormatting sqref="K42">
    <cfRule type="cellIs" dxfId="2464" priority="1861" operator="equal">
      <formula>"HIDE-NO VAR"</formula>
    </cfRule>
  </conditionalFormatting>
  <conditionalFormatting sqref="K42">
    <cfRule type="cellIs" dxfId="2463" priority="1860" operator="equal">
      <formula>"NO VAR"</formula>
    </cfRule>
  </conditionalFormatting>
  <conditionalFormatting sqref="K42">
    <cfRule type="cellIs" dxfId="2462" priority="1859" operator="equal">
      <formula>"NO VAR"</formula>
    </cfRule>
  </conditionalFormatting>
  <conditionalFormatting sqref="K42">
    <cfRule type="cellIs" dxfId="2461" priority="1858" operator="equal">
      <formula>"HIDE-NO VAR"</formula>
    </cfRule>
  </conditionalFormatting>
  <conditionalFormatting sqref="K42">
    <cfRule type="cellIs" dxfId="2460" priority="1857" operator="equal">
      <formula>"NO VAR"</formula>
    </cfRule>
  </conditionalFormatting>
  <conditionalFormatting sqref="K42">
    <cfRule type="cellIs" dxfId="2459" priority="1856" operator="equal">
      <formula>"NO VAR"</formula>
    </cfRule>
  </conditionalFormatting>
  <conditionalFormatting sqref="K42">
    <cfRule type="cellIs" dxfId="2458" priority="1855" operator="equal">
      <formula>"HIDE-NO VAR"</formula>
    </cfRule>
  </conditionalFormatting>
  <conditionalFormatting sqref="K42">
    <cfRule type="cellIs" dxfId="2457" priority="1854" operator="equal">
      <formula>"NO VAR"</formula>
    </cfRule>
  </conditionalFormatting>
  <conditionalFormatting sqref="K42">
    <cfRule type="cellIs" dxfId="2456" priority="1853" operator="equal">
      <formula>"NO VAR"</formula>
    </cfRule>
  </conditionalFormatting>
  <conditionalFormatting sqref="K42">
    <cfRule type="cellIs" dxfId="2455" priority="1852" operator="equal">
      <formula>"HIDE-NO VAR"</formula>
    </cfRule>
  </conditionalFormatting>
  <conditionalFormatting sqref="K42">
    <cfRule type="cellIs" dxfId="2454" priority="1851" operator="equal">
      <formula>"NO VAR"</formula>
    </cfRule>
  </conditionalFormatting>
  <conditionalFormatting sqref="K42">
    <cfRule type="cellIs" dxfId="2453" priority="1850" operator="equal">
      <formula>"NO VAR"</formula>
    </cfRule>
  </conditionalFormatting>
  <conditionalFormatting sqref="K42">
    <cfRule type="cellIs" dxfId="2452" priority="1849" operator="equal">
      <formula>"HIDE-NO VAR"</formula>
    </cfRule>
  </conditionalFormatting>
  <conditionalFormatting sqref="K42">
    <cfRule type="cellIs" dxfId="2451" priority="1848" operator="equal">
      <formula>"NO VAR"</formula>
    </cfRule>
  </conditionalFormatting>
  <conditionalFormatting sqref="K42">
    <cfRule type="cellIs" dxfId="2450" priority="1847" operator="equal">
      <formula>"NO VAR"</formula>
    </cfRule>
  </conditionalFormatting>
  <conditionalFormatting sqref="K42">
    <cfRule type="cellIs" dxfId="2449" priority="1846" operator="equal">
      <formula>"HIDE-NO VAR"</formula>
    </cfRule>
  </conditionalFormatting>
  <conditionalFormatting sqref="K42">
    <cfRule type="cellIs" dxfId="2448" priority="1845" operator="equal">
      <formula>"NO VAR"</formula>
    </cfRule>
  </conditionalFormatting>
  <conditionalFormatting sqref="K42">
    <cfRule type="cellIs" dxfId="2447" priority="1844" operator="equal">
      <formula>"NO VAR"</formula>
    </cfRule>
  </conditionalFormatting>
  <conditionalFormatting sqref="K42">
    <cfRule type="cellIs" dxfId="2446" priority="1843" operator="equal">
      <formula>"INCORRECT LINE BEING PICKED UP"</formula>
    </cfRule>
  </conditionalFormatting>
  <conditionalFormatting sqref="B43">
    <cfRule type="cellIs" dxfId="2445" priority="1842" operator="equal">
      <formula>"HIDE "</formula>
    </cfRule>
  </conditionalFormatting>
  <conditionalFormatting sqref="A58:B58 D58 A59">
    <cfRule type="cellIs" dxfId="2444" priority="1840" operator="equal">
      <formula>"Hide No Variance"</formula>
    </cfRule>
  </conditionalFormatting>
  <conditionalFormatting sqref="D60:E60">
    <cfRule type="cellIs" dxfId="2443" priority="1839" operator="equal">
      <formula>"HIDE "</formula>
    </cfRule>
  </conditionalFormatting>
  <conditionalFormatting sqref="J60">
    <cfRule type="cellIs" dxfId="2442" priority="1837" operator="equal">
      <formula>"NO VAR"</formula>
    </cfRule>
  </conditionalFormatting>
  <conditionalFormatting sqref="J62">
    <cfRule type="cellIs" dxfId="2441" priority="1035" operator="equal">
      <formula>"HIDE-NO VAR"</formula>
    </cfRule>
  </conditionalFormatting>
  <conditionalFormatting sqref="J62">
    <cfRule type="cellIs" dxfId="2440" priority="1032" operator="equal">
      <formula>"NO VAR"</formula>
    </cfRule>
  </conditionalFormatting>
  <conditionalFormatting sqref="J62">
    <cfRule type="cellIs" dxfId="2439" priority="1030" operator="equal">
      <formula>"NO VAR"</formula>
    </cfRule>
  </conditionalFormatting>
  <conditionalFormatting sqref="J61">
    <cfRule type="cellIs" dxfId="2438" priority="1025" operator="equal">
      <formula>"HIDE-NO VAR"</formula>
    </cfRule>
  </conditionalFormatting>
  <conditionalFormatting sqref="J61">
    <cfRule type="cellIs" dxfId="2437" priority="1024" operator="equal">
      <formula>"NO VAR"</formula>
    </cfRule>
  </conditionalFormatting>
  <conditionalFormatting sqref="J61">
    <cfRule type="cellIs" dxfId="2436" priority="1023" operator="equal">
      <formula>"NO VAR"</formula>
    </cfRule>
  </conditionalFormatting>
  <conditionalFormatting sqref="J61">
    <cfRule type="cellIs" dxfId="2435" priority="1019" operator="equal">
      <formula>"HIDE-NO VAR"</formula>
    </cfRule>
  </conditionalFormatting>
  <conditionalFormatting sqref="J61">
    <cfRule type="cellIs" dxfId="2434" priority="1018" operator="equal">
      <formula>"NO VAR"</formula>
    </cfRule>
  </conditionalFormatting>
  <conditionalFormatting sqref="J61">
    <cfRule type="cellIs" dxfId="2433" priority="1017" operator="equal">
      <formula>"NO VAR"</formula>
    </cfRule>
  </conditionalFormatting>
  <conditionalFormatting sqref="J61">
    <cfRule type="cellIs" dxfId="2432" priority="1016" operator="equal">
      <formula>"HIDE-NO VAR"</formula>
    </cfRule>
  </conditionalFormatting>
  <conditionalFormatting sqref="J61">
    <cfRule type="cellIs" dxfId="2431" priority="1015" operator="equal">
      <formula>"NO VAR"</formula>
    </cfRule>
  </conditionalFormatting>
  <conditionalFormatting sqref="J61">
    <cfRule type="cellIs" dxfId="2430" priority="1014" operator="equal">
      <formula>"NO VAR"</formula>
    </cfRule>
  </conditionalFormatting>
  <conditionalFormatting sqref="J62">
    <cfRule type="cellIs" dxfId="2429" priority="1001" operator="equal">
      <formula>"HIDE-NO VAR"</formula>
    </cfRule>
  </conditionalFormatting>
  <conditionalFormatting sqref="J62">
    <cfRule type="cellIs" dxfId="2428" priority="1000" operator="equal">
      <formula>"HIDE-NO VAR"</formula>
    </cfRule>
  </conditionalFormatting>
  <conditionalFormatting sqref="J62">
    <cfRule type="cellIs" dxfId="2427" priority="999" operator="equal">
      <formula>"NO VAR"</formula>
    </cfRule>
  </conditionalFormatting>
  <conditionalFormatting sqref="J62">
    <cfRule type="cellIs" dxfId="2426" priority="998" operator="equal">
      <formula>"HIDE-NO VAR"</formula>
    </cfRule>
  </conditionalFormatting>
  <conditionalFormatting sqref="J62">
    <cfRule type="cellIs" dxfId="2425" priority="997" operator="equal">
      <formula>"NO VAR"</formula>
    </cfRule>
  </conditionalFormatting>
  <conditionalFormatting sqref="J62">
    <cfRule type="cellIs" dxfId="2424" priority="996" operator="equal">
      <formula>"HIDE-NO VAR"</formula>
    </cfRule>
  </conditionalFormatting>
  <conditionalFormatting sqref="J62">
    <cfRule type="cellIs" dxfId="2423" priority="995" operator="equal">
      <formula>"NO VAR"</formula>
    </cfRule>
  </conditionalFormatting>
  <conditionalFormatting sqref="J62">
    <cfRule type="cellIs" dxfId="2422" priority="994" operator="equal">
      <formula>"NO VAR"</formula>
    </cfRule>
  </conditionalFormatting>
  <conditionalFormatting sqref="K60">
    <cfRule type="cellIs" dxfId="2421" priority="1785" operator="equal">
      <formula>"NO VAR"</formula>
    </cfRule>
  </conditionalFormatting>
  <conditionalFormatting sqref="K62">
    <cfRule type="cellIs" dxfId="2420" priority="983" operator="equal">
      <formula>"HIDE-NO VAR"</formula>
    </cfRule>
  </conditionalFormatting>
  <conditionalFormatting sqref="K62">
    <cfRule type="cellIs" dxfId="2419" priority="980" operator="equal">
      <formula>"NO VAR"</formula>
    </cfRule>
  </conditionalFormatting>
  <conditionalFormatting sqref="K62">
    <cfRule type="cellIs" dxfId="2418" priority="978" operator="equal">
      <formula>"NO VAR"</formula>
    </cfRule>
  </conditionalFormatting>
  <conditionalFormatting sqref="K61">
    <cfRule type="cellIs" dxfId="2417" priority="973" operator="equal">
      <formula>"HIDE-NO VAR"</formula>
    </cfRule>
  </conditionalFormatting>
  <conditionalFormatting sqref="K61">
    <cfRule type="cellIs" dxfId="2416" priority="972" operator="equal">
      <formula>"NO VAR"</formula>
    </cfRule>
  </conditionalFormatting>
  <conditionalFormatting sqref="K61">
    <cfRule type="cellIs" dxfId="2415" priority="971" operator="equal">
      <formula>"NO VAR"</formula>
    </cfRule>
  </conditionalFormatting>
  <conditionalFormatting sqref="K61">
    <cfRule type="cellIs" dxfId="2414" priority="967" operator="equal">
      <formula>"HIDE-NO VAR"</formula>
    </cfRule>
  </conditionalFormatting>
  <conditionalFormatting sqref="K61">
    <cfRule type="cellIs" dxfId="2413" priority="966" operator="equal">
      <formula>"NO VAR"</formula>
    </cfRule>
  </conditionalFormatting>
  <conditionalFormatting sqref="K61">
    <cfRule type="cellIs" dxfId="2412" priority="965" operator="equal">
      <formula>"NO VAR"</formula>
    </cfRule>
  </conditionalFormatting>
  <conditionalFormatting sqref="K61">
    <cfRule type="cellIs" dxfId="2411" priority="964" operator="equal">
      <formula>"HIDE-NO VAR"</formula>
    </cfRule>
  </conditionalFormatting>
  <conditionalFormatting sqref="K61">
    <cfRule type="cellIs" dxfId="2410" priority="963" operator="equal">
      <formula>"NO VAR"</formula>
    </cfRule>
  </conditionalFormatting>
  <conditionalFormatting sqref="K61">
    <cfRule type="cellIs" dxfId="2409" priority="962" operator="equal">
      <formula>"NO VAR"</formula>
    </cfRule>
  </conditionalFormatting>
  <conditionalFormatting sqref="K62">
    <cfRule type="cellIs" dxfId="2408" priority="949" operator="equal">
      <formula>"HIDE-NO VAR"</formula>
    </cfRule>
  </conditionalFormatting>
  <conditionalFormatting sqref="K62">
    <cfRule type="cellIs" dxfId="2407" priority="948" operator="equal">
      <formula>"HIDE-NO VAR"</formula>
    </cfRule>
  </conditionalFormatting>
  <conditionalFormatting sqref="K62">
    <cfRule type="cellIs" dxfId="2406" priority="947" operator="equal">
      <formula>"NO VAR"</formula>
    </cfRule>
  </conditionalFormatting>
  <conditionalFormatting sqref="K62">
    <cfRule type="cellIs" dxfId="2405" priority="946" operator="equal">
      <formula>"HIDE-NO VAR"</formula>
    </cfRule>
  </conditionalFormatting>
  <conditionalFormatting sqref="K62">
    <cfRule type="cellIs" dxfId="2404" priority="945" operator="equal">
      <formula>"NO VAR"</formula>
    </cfRule>
  </conditionalFormatting>
  <conditionalFormatting sqref="K62">
    <cfRule type="cellIs" dxfId="2403" priority="944" operator="equal">
      <formula>"HIDE-NO VAR"</formula>
    </cfRule>
  </conditionalFormatting>
  <conditionalFormatting sqref="K62">
    <cfRule type="cellIs" dxfId="2402" priority="943" operator="equal">
      <formula>"NO VAR"</formula>
    </cfRule>
  </conditionalFormatting>
  <conditionalFormatting sqref="K62">
    <cfRule type="cellIs" dxfId="2401" priority="942" operator="equal">
      <formula>"NO VAR"</formula>
    </cfRule>
  </conditionalFormatting>
  <conditionalFormatting sqref="B68:B69">
    <cfRule type="cellIs" dxfId="2400" priority="847" operator="equal">
      <formula>"HIDE "</formula>
    </cfRule>
  </conditionalFormatting>
  <conditionalFormatting sqref="B71:B73 E71:E73">
    <cfRule type="cellIs" dxfId="2399" priority="846" operator="equal">
      <formula>"HIDE "</formula>
    </cfRule>
  </conditionalFormatting>
  <conditionalFormatting sqref="J71:J73">
    <cfRule type="cellIs" dxfId="2398" priority="844" operator="equal">
      <formula>"NO VAR"</formula>
    </cfRule>
  </conditionalFormatting>
  <conditionalFormatting sqref="J71:J73">
    <cfRule type="cellIs" dxfId="2397" priority="843" operator="equal">
      <formula>"HIDE-NO VAR"</formula>
    </cfRule>
  </conditionalFormatting>
  <conditionalFormatting sqref="J71:J73">
    <cfRule type="cellIs" dxfId="2396" priority="842" operator="equal">
      <formula>"ERROR "</formula>
    </cfRule>
  </conditionalFormatting>
  <conditionalFormatting sqref="J71:J73">
    <cfRule type="cellIs" dxfId="2395" priority="841" operator="equal">
      <formula>"HIDE-NO VAR"</formula>
    </cfRule>
  </conditionalFormatting>
  <conditionalFormatting sqref="J71:J73">
    <cfRule type="cellIs" dxfId="2394" priority="840" operator="equal">
      <formula>"HIDE-NO VAR"</formula>
    </cfRule>
  </conditionalFormatting>
  <conditionalFormatting sqref="J71:J73">
    <cfRule type="cellIs" dxfId="2393" priority="839" operator="equal">
      <formula>"NO VAR"</formula>
    </cfRule>
  </conditionalFormatting>
  <conditionalFormatting sqref="J71:J73">
    <cfRule type="cellIs" dxfId="2392" priority="838" operator="equal">
      <formula>"HIDE-NO VAR"</formula>
    </cfRule>
  </conditionalFormatting>
  <conditionalFormatting sqref="J71:J73">
    <cfRule type="cellIs" dxfId="2391" priority="837" operator="equal">
      <formula>"NO VAR"</formula>
    </cfRule>
  </conditionalFormatting>
  <conditionalFormatting sqref="J71:J73">
    <cfRule type="cellIs" dxfId="2390" priority="836" operator="equal">
      <formula>"HIDE-NO VAR"</formula>
    </cfRule>
  </conditionalFormatting>
  <conditionalFormatting sqref="J71:J73">
    <cfRule type="cellIs" dxfId="2389" priority="835" operator="equal">
      <formula>"NO VAR"</formula>
    </cfRule>
  </conditionalFormatting>
  <conditionalFormatting sqref="J71:J73">
    <cfRule type="cellIs" dxfId="2388" priority="834" operator="equal">
      <formula>"NO VAR"</formula>
    </cfRule>
  </conditionalFormatting>
  <conditionalFormatting sqref="J71:J73">
    <cfRule type="cellIs" dxfId="2387" priority="833" operator="equal">
      <formula>"HIDE-NO VAR"</formula>
    </cfRule>
  </conditionalFormatting>
  <conditionalFormatting sqref="J71:J73">
    <cfRule type="cellIs" dxfId="2386" priority="832" operator="equal">
      <formula>"NO VAR"</formula>
    </cfRule>
  </conditionalFormatting>
  <conditionalFormatting sqref="J71:J73">
    <cfRule type="cellIs" dxfId="2385" priority="831" operator="equal">
      <formula>"NO VAR"</formula>
    </cfRule>
  </conditionalFormatting>
  <conditionalFormatting sqref="J71:J73">
    <cfRule type="cellIs" dxfId="2384" priority="830" operator="equal">
      <formula>"HIDE-NO VAR"</formula>
    </cfRule>
  </conditionalFormatting>
  <conditionalFormatting sqref="J71:J73">
    <cfRule type="cellIs" dxfId="2383" priority="829" operator="equal">
      <formula>"NO VAR"</formula>
    </cfRule>
  </conditionalFormatting>
  <conditionalFormatting sqref="J71:J73">
    <cfRule type="cellIs" dxfId="2382" priority="828" operator="equal">
      <formula>"NO VAR"</formula>
    </cfRule>
  </conditionalFormatting>
  <conditionalFormatting sqref="J71:J73">
    <cfRule type="cellIs" dxfId="2381" priority="827" operator="equal">
      <formula>"HIDE-NO VAR"</formula>
    </cfRule>
  </conditionalFormatting>
  <conditionalFormatting sqref="J71:J73">
    <cfRule type="cellIs" dxfId="2380" priority="826" operator="equal">
      <formula>"NO VAR"</formula>
    </cfRule>
  </conditionalFormatting>
  <conditionalFormatting sqref="J71:J73">
    <cfRule type="cellIs" dxfId="2379" priority="825" operator="equal">
      <formula>"NO VAR"</formula>
    </cfRule>
  </conditionalFormatting>
  <conditionalFormatting sqref="J71:J73">
    <cfRule type="cellIs" dxfId="2378" priority="824" operator="equal">
      <formula>"HIDE-NO VAR"</formula>
    </cfRule>
  </conditionalFormatting>
  <conditionalFormatting sqref="J71:J73">
    <cfRule type="cellIs" dxfId="2377" priority="823" operator="equal">
      <formula>"NO VAR"</formula>
    </cfRule>
  </conditionalFormatting>
  <conditionalFormatting sqref="J71:J73">
    <cfRule type="cellIs" dxfId="2376" priority="822" operator="equal">
      <formula>"NO VAR"</formula>
    </cfRule>
  </conditionalFormatting>
  <conditionalFormatting sqref="J71:J73">
    <cfRule type="cellIs" dxfId="2375" priority="821" operator="equal">
      <formula>"HIDE-NO VAR"</formula>
    </cfRule>
  </conditionalFormatting>
  <conditionalFormatting sqref="J71:J73">
    <cfRule type="cellIs" dxfId="2374" priority="820" operator="equal">
      <formula>"NO VAR"</formula>
    </cfRule>
  </conditionalFormatting>
  <conditionalFormatting sqref="J71:J73">
    <cfRule type="cellIs" dxfId="2373" priority="819" operator="equal">
      <formula>"NO VAR"</formula>
    </cfRule>
  </conditionalFormatting>
  <conditionalFormatting sqref="J71:J73">
    <cfRule type="cellIs" dxfId="2372" priority="818" operator="equal">
      <formula>"HIDE-NO VAR"</formula>
    </cfRule>
  </conditionalFormatting>
  <conditionalFormatting sqref="J71:J73">
    <cfRule type="cellIs" dxfId="2371" priority="817" operator="equal">
      <formula>"NO VAR"</formula>
    </cfRule>
  </conditionalFormatting>
  <conditionalFormatting sqref="J71:J73">
    <cfRule type="cellIs" dxfId="2370" priority="816" operator="equal">
      <formula>"NO VAR"</formula>
    </cfRule>
  </conditionalFormatting>
  <conditionalFormatting sqref="J71:J73">
    <cfRule type="cellIs" dxfId="2369" priority="815" operator="equal">
      <formula>"HIDE-NO VAR"</formula>
    </cfRule>
  </conditionalFormatting>
  <conditionalFormatting sqref="J71:J73">
    <cfRule type="cellIs" dxfId="2368" priority="814" operator="equal">
      <formula>"NO VAR"</formula>
    </cfRule>
  </conditionalFormatting>
  <conditionalFormatting sqref="J71:J73">
    <cfRule type="cellIs" dxfId="2367" priority="813" operator="equal">
      <formula>"NO VAR"</formula>
    </cfRule>
  </conditionalFormatting>
  <conditionalFormatting sqref="K71:K73">
    <cfRule type="cellIs" dxfId="2366" priority="812" operator="equal">
      <formula>"NO VAR"</formula>
    </cfRule>
  </conditionalFormatting>
  <conditionalFormatting sqref="K71:K73">
    <cfRule type="cellIs" dxfId="2365" priority="811" operator="equal">
      <formula>"HIDE-NO VAR"</formula>
    </cfRule>
  </conditionalFormatting>
  <conditionalFormatting sqref="K71:K73">
    <cfRule type="cellIs" dxfId="2364" priority="810" operator="equal">
      <formula>"ERROR "</formula>
    </cfRule>
  </conditionalFormatting>
  <conditionalFormatting sqref="K71:K73">
    <cfRule type="cellIs" dxfId="2363" priority="809" operator="equal">
      <formula>"HIDE-NO VAR"</formula>
    </cfRule>
  </conditionalFormatting>
  <conditionalFormatting sqref="K71:K73">
    <cfRule type="cellIs" dxfId="2362" priority="808" operator="equal">
      <formula>"HIDE-NO VAR"</formula>
    </cfRule>
  </conditionalFormatting>
  <conditionalFormatting sqref="K71:K73">
    <cfRule type="cellIs" dxfId="2361" priority="807" operator="equal">
      <formula>"NO VAR"</formula>
    </cfRule>
  </conditionalFormatting>
  <conditionalFormatting sqref="K71:K73">
    <cfRule type="cellIs" dxfId="2360" priority="806" operator="equal">
      <formula>"HIDE-NO VAR"</formula>
    </cfRule>
  </conditionalFormatting>
  <conditionalFormatting sqref="K71:K73">
    <cfRule type="cellIs" dxfId="2359" priority="805" operator="equal">
      <formula>"NO VAR"</formula>
    </cfRule>
  </conditionalFormatting>
  <conditionalFormatting sqref="K71:K73">
    <cfRule type="cellIs" dxfId="2358" priority="804" operator="equal">
      <formula>"HIDE-NO VAR"</formula>
    </cfRule>
  </conditionalFormatting>
  <conditionalFormatting sqref="K71:K73">
    <cfRule type="cellIs" dxfId="2357" priority="803" operator="equal">
      <formula>"NO VAR"</formula>
    </cfRule>
  </conditionalFormatting>
  <conditionalFormatting sqref="K71:K73">
    <cfRule type="cellIs" dxfId="2356" priority="802" operator="equal">
      <formula>"NO VAR"</formula>
    </cfRule>
  </conditionalFormatting>
  <conditionalFormatting sqref="K71:K73">
    <cfRule type="cellIs" dxfId="2355" priority="801" operator="equal">
      <formula>"HIDE-NO VAR"</formula>
    </cfRule>
  </conditionalFormatting>
  <conditionalFormatting sqref="K71:K73">
    <cfRule type="cellIs" dxfId="2354" priority="800" operator="equal">
      <formula>"NO VAR"</formula>
    </cfRule>
  </conditionalFormatting>
  <conditionalFormatting sqref="K71:K73">
    <cfRule type="cellIs" dxfId="2353" priority="799" operator="equal">
      <formula>"NO VAR"</formula>
    </cfRule>
  </conditionalFormatting>
  <conditionalFormatting sqref="K71:K73">
    <cfRule type="cellIs" dxfId="2352" priority="798" operator="equal">
      <formula>"HIDE-NO VAR"</formula>
    </cfRule>
  </conditionalFormatting>
  <conditionalFormatting sqref="K71:K73">
    <cfRule type="cellIs" dxfId="2351" priority="797" operator="equal">
      <formula>"NO VAR"</formula>
    </cfRule>
  </conditionalFormatting>
  <conditionalFormatting sqref="K71:K73">
    <cfRule type="cellIs" dxfId="2350" priority="796" operator="equal">
      <formula>"NO VAR"</formula>
    </cfRule>
  </conditionalFormatting>
  <conditionalFormatting sqref="K71:K73">
    <cfRule type="cellIs" dxfId="2349" priority="795" operator="equal">
      <formula>"HIDE-NO VAR"</formula>
    </cfRule>
  </conditionalFormatting>
  <conditionalFormatting sqref="K71:K73">
    <cfRule type="cellIs" dxfId="2348" priority="794" operator="equal">
      <formula>"NO VAR"</formula>
    </cfRule>
  </conditionalFormatting>
  <conditionalFormatting sqref="K71:K73">
    <cfRule type="cellIs" dxfId="2347" priority="793" operator="equal">
      <formula>"NO VAR"</formula>
    </cfRule>
  </conditionalFormatting>
  <conditionalFormatting sqref="K71:K73">
    <cfRule type="cellIs" dxfId="2346" priority="792" operator="equal">
      <formula>"HIDE-NO VAR"</formula>
    </cfRule>
  </conditionalFormatting>
  <conditionalFormatting sqref="K71:K73">
    <cfRule type="cellIs" dxfId="2345" priority="791" operator="equal">
      <formula>"NO VAR"</formula>
    </cfRule>
  </conditionalFormatting>
  <conditionalFormatting sqref="K71:K73">
    <cfRule type="cellIs" dxfId="2344" priority="790" operator="equal">
      <formula>"NO VAR"</formula>
    </cfRule>
  </conditionalFormatting>
  <conditionalFormatting sqref="K71:K73">
    <cfRule type="cellIs" dxfId="2343" priority="789" operator="equal">
      <formula>"HIDE-NO VAR"</formula>
    </cfRule>
  </conditionalFormatting>
  <conditionalFormatting sqref="K71:K73">
    <cfRule type="cellIs" dxfId="2342" priority="788" operator="equal">
      <formula>"NO VAR"</formula>
    </cfRule>
  </conditionalFormatting>
  <conditionalFormatting sqref="K71:K73">
    <cfRule type="cellIs" dxfId="2341" priority="787" operator="equal">
      <formula>"NO VAR"</formula>
    </cfRule>
  </conditionalFormatting>
  <conditionalFormatting sqref="K71:K73">
    <cfRule type="cellIs" dxfId="2340" priority="786" operator="equal">
      <formula>"HIDE-NO VAR"</formula>
    </cfRule>
  </conditionalFormatting>
  <conditionalFormatting sqref="K71:K73">
    <cfRule type="cellIs" dxfId="2339" priority="785" operator="equal">
      <formula>"NO VAR"</formula>
    </cfRule>
  </conditionalFormatting>
  <conditionalFormatting sqref="K71:K73">
    <cfRule type="cellIs" dxfId="2338" priority="784" operator="equal">
      <formula>"NO VAR"</formula>
    </cfRule>
  </conditionalFormatting>
  <conditionalFormatting sqref="K71:K73">
    <cfRule type="cellIs" dxfId="2337" priority="783" operator="equal">
      <formula>"HIDE-NO VAR"</formula>
    </cfRule>
  </conditionalFormatting>
  <conditionalFormatting sqref="K71:K73">
    <cfRule type="cellIs" dxfId="2336" priority="782" operator="equal">
      <formula>"NO VAR"</formula>
    </cfRule>
  </conditionalFormatting>
  <conditionalFormatting sqref="K71:K73">
    <cfRule type="cellIs" dxfId="2335" priority="781" operator="equal">
      <formula>"NO VAR"</formula>
    </cfRule>
  </conditionalFormatting>
  <conditionalFormatting sqref="K71:K73">
    <cfRule type="cellIs" dxfId="2334" priority="780" operator="equal">
      <formula>"HIDE-NO VAR"</formula>
    </cfRule>
  </conditionalFormatting>
  <conditionalFormatting sqref="K71:K73">
    <cfRule type="cellIs" dxfId="2333" priority="779" operator="equal">
      <formula>"NO VAR"</formula>
    </cfRule>
  </conditionalFormatting>
  <conditionalFormatting sqref="K71:K73">
    <cfRule type="cellIs" dxfId="2332" priority="778" operator="equal">
      <formula>"NO VAR"</formula>
    </cfRule>
  </conditionalFormatting>
  <conditionalFormatting sqref="K71:K73">
    <cfRule type="cellIs" dxfId="2331" priority="777" operator="equal">
      <formula>"HIDE-NO VAR"</formula>
    </cfRule>
  </conditionalFormatting>
  <conditionalFormatting sqref="K71:K73">
    <cfRule type="cellIs" dxfId="2330" priority="776" operator="equal">
      <formula>"NO VAR"</formula>
    </cfRule>
  </conditionalFormatting>
  <conditionalFormatting sqref="K71:K73">
    <cfRule type="cellIs" dxfId="2329" priority="775" operator="equal">
      <formula>"NO VAR"</formula>
    </cfRule>
  </conditionalFormatting>
  <conditionalFormatting sqref="K71:K73">
    <cfRule type="cellIs" dxfId="2328" priority="774" operator="equal">
      <formula>"HIDE-NO VAR"</formula>
    </cfRule>
  </conditionalFormatting>
  <conditionalFormatting sqref="K71:K73">
    <cfRule type="cellIs" dxfId="2327" priority="773" operator="equal">
      <formula>"NO VAR"</formula>
    </cfRule>
  </conditionalFormatting>
  <conditionalFormatting sqref="K71:K73">
    <cfRule type="cellIs" dxfId="2326" priority="772" operator="equal">
      <formula>"NO VAR"</formula>
    </cfRule>
  </conditionalFormatting>
  <conditionalFormatting sqref="K71:K73">
    <cfRule type="cellIs" dxfId="2325" priority="771" operator="equal">
      <formula>"INCORRECT LINE BEING PICKED UP"</formula>
    </cfRule>
  </conditionalFormatting>
  <conditionalFormatting sqref="B75 E75">
    <cfRule type="cellIs" dxfId="2324" priority="770" operator="equal">
      <formula>"HIDE "</formula>
    </cfRule>
  </conditionalFormatting>
  <conditionalFormatting sqref="J75">
    <cfRule type="cellIs" dxfId="2323" priority="768" operator="equal">
      <formula>"NO VAR"</formula>
    </cfRule>
  </conditionalFormatting>
  <conditionalFormatting sqref="J75">
    <cfRule type="cellIs" dxfId="2322" priority="767" operator="equal">
      <formula>"HIDE-NO VAR"</formula>
    </cfRule>
  </conditionalFormatting>
  <conditionalFormatting sqref="J75">
    <cfRule type="cellIs" dxfId="2321" priority="766" operator="equal">
      <formula>"ERROR "</formula>
    </cfRule>
  </conditionalFormatting>
  <conditionalFormatting sqref="J75">
    <cfRule type="cellIs" dxfId="2320" priority="765" operator="equal">
      <formula>"HIDE-NO VAR"</formula>
    </cfRule>
  </conditionalFormatting>
  <conditionalFormatting sqref="J75">
    <cfRule type="cellIs" dxfId="2319" priority="764" operator="equal">
      <formula>"HIDE-NO VAR"</formula>
    </cfRule>
  </conditionalFormatting>
  <conditionalFormatting sqref="J75">
    <cfRule type="cellIs" dxfId="2318" priority="763" operator="equal">
      <formula>"NO VAR"</formula>
    </cfRule>
  </conditionalFormatting>
  <conditionalFormatting sqref="J75">
    <cfRule type="cellIs" dxfId="2317" priority="762" operator="equal">
      <formula>"HIDE-NO VAR"</formula>
    </cfRule>
  </conditionalFormatting>
  <conditionalFormatting sqref="J75">
    <cfRule type="cellIs" dxfId="2316" priority="761" operator="equal">
      <formula>"NO VAR"</formula>
    </cfRule>
  </conditionalFormatting>
  <conditionalFormatting sqref="J75">
    <cfRule type="cellIs" dxfId="2315" priority="760" operator="equal">
      <formula>"HIDE-NO VAR"</formula>
    </cfRule>
  </conditionalFormatting>
  <conditionalFormatting sqref="J75">
    <cfRule type="cellIs" dxfId="2314" priority="759" operator="equal">
      <formula>"NO VAR"</formula>
    </cfRule>
  </conditionalFormatting>
  <conditionalFormatting sqref="J75">
    <cfRule type="cellIs" dxfId="2313" priority="758" operator="equal">
      <formula>"NO VAR"</formula>
    </cfRule>
  </conditionalFormatting>
  <conditionalFormatting sqref="J75">
    <cfRule type="cellIs" dxfId="2312" priority="757" operator="equal">
      <formula>"HIDE-NO VAR"</formula>
    </cfRule>
  </conditionalFormatting>
  <conditionalFormatting sqref="J75">
    <cfRule type="cellIs" dxfId="2311" priority="756" operator="equal">
      <formula>"NO VAR"</formula>
    </cfRule>
  </conditionalFormatting>
  <conditionalFormatting sqref="J75">
    <cfRule type="cellIs" dxfId="2310" priority="755" operator="equal">
      <formula>"NO VAR"</formula>
    </cfRule>
  </conditionalFormatting>
  <conditionalFormatting sqref="J75">
    <cfRule type="cellIs" dxfId="2309" priority="754" operator="equal">
      <formula>"HIDE-NO VAR"</formula>
    </cfRule>
  </conditionalFormatting>
  <conditionalFormatting sqref="J75">
    <cfRule type="cellIs" dxfId="2308" priority="753" operator="equal">
      <formula>"NO VAR"</formula>
    </cfRule>
  </conditionalFormatting>
  <conditionalFormatting sqref="J75">
    <cfRule type="cellIs" dxfId="2307" priority="752" operator="equal">
      <formula>"NO VAR"</formula>
    </cfRule>
  </conditionalFormatting>
  <conditionalFormatting sqref="J75">
    <cfRule type="cellIs" dxfId="2306" priority="751" operator="equal">
      <formula>"HIDE-NO VAR"</formula>
    </cfRule>
  </conditionalFormatting>
  <conditionalFormatting sqref="J75">
    <cfRule type="cellIs" dxfId="2305" priority="750" operator="equal">
      <formula>"NO VAR"</formula>
    </cfRule>
  </conditionalFormatting>
  <conditionalFormatting sqref="J75">
    <cfRule type="cellIs" dxfId="2304" priority="749" operator="equal">
      <formula>"NO VAR"</formula>
    </cfRule>
  </conditionalFormatting>
  <conditionalFormatting sqref="J75">
    <cfRule type="cellIs" dxfId="2303" priority="748" operator="equal">
      <formula>"HIDE-NO VAR"</formula>
    </cfRule>
  </conditionalFormatting>
  <conditionalFormatting sqref="J75">
    <cfRule type="cellIs" dxfId="2302" priority="747" operator="equal">
      <formula>"NO VAR"</formula>
    </cfRule>
  </conditionalFormatting>
  <conditionalFormatting sqref="J75">
    <cfRule type="cellIs" dxfId="2301" priority="746" operator="equal">
      <formula>"NO VAR"</formula>
    </cfRule>
  </conditionalFormatting>
  <conditionalFormatting sqref="J75">
    <cfRule type="cellIs" dxfId="2300" priority="745" operator="equal">
      <formula>"HIDE-NO VAR"</formula>
    </cfRule>
  </conditionalFormatting>
  <conditionalFormatting sqref="J75">
    <cfRule type="cellIs" dxfId="2299" priority="744" operator="equal">
      <formula>"NO VAR"</formula>
    </cfRule>
  </conditionalFormatting>
  <conditionalFormatting sqref="J75">
    <cfRule type="cellIs" dxfId="2298" priority="743" operator="equal">
      <formula>"NO VAR"</formula>
    </cfRule>
  </conditionalFormatting>
  <conditionalFormatting sqref="J75">
    <cfRule type="cellIs" dxfId="2297" priority="742" operator="equal">
      <formula>"HIDE-NO VAR"</formula>
    </cfRule>
  </conditionalFormatting>
  <conditionalFormatting sqref="J75">
    <cfRule type="cellIs" dxfId="2296" priority="741" operator="equal">
      <formula>"NO VAR"</formula>
    </cfRule>
  </conditionalFormatting>
  <conditionalFormatting sqref="J75">
    <cfRule type="cellIs" dxfId="2295" priority="740" operator="equal">
      <formula>"NO VAR"</formula>
    </cfRule>
  </conditionalFormatting>
  <conditionalFormatting sqref="J75">
    <cfRule type="cellIs" dxfId="2294" priority="739" operator="equal">
      <formula>"HIDE-NO VAR"</formula>
    </cfRule>
  </conditionalFormatting>
  <conditionalFormatting sqref="J75">
    <cfRule type="cellIs" dxfId="2293" priority="738" operator="equal">
      <formula>"NO VAR"</formula>
    </cfRule>
  </conditionalFormatting>
  <conditionalFormatting sqref="J75">
    <cfRule type="cellIs" dxfId="2292" priority="737" operator="equal">
      <formula>"NO VAR"</formula>
    </cfRule>
  </conditionalFormatting>
  <conditionalFormatting sqref="J76:J78">
    <cfRule type="cellIs" dxfId="2291" priority="683" operator="equal">
      <formula>"NO VAR"</formula>
    </cfRule>
  </conditionalFormatting>
  <conditionalFormatting sqref="J79:J87">
    <cfRule type="cellIs" dxfId="2290" priority="604" operator="equal">
      <formula>"HIDE-NO VAR"</formula>
    </cfRule>
  </conditionalFormatting>
  <conditionalFormatting sqref="J88">
    <cfRule type="cellIs" dxfId="2289" priority="527" operator="equal">
      <formula>"HIDE-NO VAR"</formula>
    </cfRule>
  </conditionalFormatting>
  <conditionalFormatting sqref="J79:J87">
    <cfRule type="cellIs" dxfId="2288" priority="602" operator="equal">
      <formula>"NO VAR"</formula>
    </cfRule>
  </conditionalFormatting>
  <conditionalFormatting sqref="J79:J87">
    <cfRule type="cellIs" dxfId="2287" priority="601" operator="equal">
      <formula>"HIDE-NO VAR"</formula>
    </cfRule>
  </conditionalFormatting>
  <conditionalFormatting sqref="J76:J78">
    <cfRule type="cellIs" dxfId="2286" priority="676" operator="equal">
      <formula>"NO VAR"</formula>
    </cfRule>
  </conditionalFormatting>
  <conditionalFormatting sqref="J76:J78">
    <cfRule type="cellIs" dxfId="2285" priority="675" operator="equal">
      <formula>"HIDE-NO VAR"</formula>
    </cfRule>
  </conditionalFormatting>
  <conditionalFormatting sqref="J76:J78">
    <cfRule type="cellIs" dxfId="2284" priority="674" operator="equal">
      <formula>"NO VAR"</formula>
    </cfRule>
  </conditionalFormatting>
  <conditionalFormatting sqref="J76:J78">
    <cfRule type="cellIs" dxfId="2283" priority="673" operator="equal">
      <formula>"NO VAR"</formula>
    </cfRule>
  </conditionalFormatting>
  <conditionalFormatting sqref="J76:J78">
    <cfRule type="cellIs" dxfId="2282" priority="672" operator="equal">
      <formula>"HIDE-NO VAR"</formula>
    </cfRule>
  </conditionalFormatting>
  <conditionalFormatting sqref="J76:J78">
    <cfRule type="cellIs" dxfId="2281" priority="671" operator="equal">
      <formula>"NO VAR"</formula>
    </cfRule>
  </conditionalFormatting>
  <conditionalFormatting sqref="J76:J78">
    <cfRule type="cellIs" dxfId="2280" priority="670" operator="equal">
      <formula>"NO VAR"</formula>
    </cfRule>
  </conditionalFormatting>
  <conditionalFormatting sqref="J76:J78">
    <cfRule type="cellIs" dxfId="2279" priority="669" operator="equal">
      <formula>"HIDE-NO VAR"</formula>
    </cfRule>
  </conditionalFormatting>
  <conditionalFormatting sqref="J76:J78">
    <cfRule type="cellIs" dxfId="2278" priority="668" operator="equal">
      <formula>"NO VAR"</formula>
    </cfRule>
  </conditionalFormatting>
  <conditionalFormatting sqref="J76:J78">
    <cfRule type="cellIs" dxfId="2277" priority="667" operator="equal">
      <formula>"NO VAR"</formula>
    </cfRule>
  </conditionalFormatting>
  <conditionalFormatting sqref="J76:J78">
    <cfRule type="cellIs" dxfId="2276" priority="666" operator="equal">
      <formula>"HIDE-NO VAR"</formula>
    </cfRule>
  </conditionalFormatting>
  <conditionalFormatting sqref="J76:J78">
    <cfRule type="cellIs" dxfId="2275" priority="665" operator="equal">
      <formula>"NO VAR"</formula>
    </cfRule>
  </conditionalFormatting>
  <conditionalFormatting sqref="J76:J78">
    <cfRule type="cellIs" dxfId="2274" priority="664" operator="equal">
      <formula>"NO VAR"</formula>
    </cfRule>
  </conditionalFormatting>
  <conditionalFormatting sqref="J76:J78">
    <cfRule type="cellIs" dxfId="2273" priority="663" operator="equal">
      <formula>"HIDE-NO VAR"</formula>
    </cfRule>
  </conditionalFormatting>
  <conditionalFormatting sqref="J76:J78">
    <cfRule type="cellIs" dxfId="2272" priority="662" operator="equal">
      <formula>"NO VAR"</formula>
    </cfRule>
  </conditionalFormatting>
  <conditionalFormatting sqref="J76:J78">
    <cfRule type="cellIs" dxfId="2271" priority="661" operator="equal">
      <formula>"NO VAR"</formula>
    </cfRule>
  </conditionalFormatting>
  <conditionalFormatting sqref="K79:K87">
    <cfRule type="cellIs" dxfId="2270" priority="583" operator="equal">
      <formula>"NO VAR"</formula>
    </cfRule>
  </conditionalFormatting>
  <conditionalFormatting sqref="K76:K78">
    <cfRule type="cellIs" dxfId="2269" priority="657" operator="equal">
      <formula>"HIDE-NO VAR"</formula>
    </cfRule>
  </conditionalFormatting>
  <conditionalFormatting sqref="J88">
    <cfRule type="cellIs" dxfId="2268" priority="504" operator="equal">
      <formula>"NO VAR"</formula>
    </cfRule>
  </conditionalFormatting>
  <conditionalFormatting sqref="K76:K78">
    <cfRule type="cellIs" dxfId="2267" priority="655" operator="equal">
      <formula>"NO VAR"</formula>
    </cfRule>
  </conditionalFormatting>
  <conditionalFormatting sqref="K76:K78">
    <cfRule type="cellIs" dxfId="2266" priority="654" operator="equal">
      <formula>"HIDE-NO VAR"</formula>
    </cfRule>
  </conditionalFormatting>
  <conditionalFormatting sqref="K76:K78">
    <cfRule type="cellIs" dxfId="2265" priority="653" operator="equal">
      <formula>"NO VAR"</formula>
    </cfRule>
  </conditionalFormatting>
  <conditionalFormatting sqref="K79:K87">
    <cfRule type="cellIs" dxfId="2264" priority="576" operator="equal">
      <formula>"NO VAR"</formula>
    </cfRule>
  </conditionalFormatting>
  <conditionalFormatting sqref="K79:K87">
    <cfRule type="cellIs" dxfId="2263" priority="575" operator="equal">
      <formula>"HIDE-NO VAR"</formula>
    </cfRule>
  </conditionalFormatting>
  <conditionalFormatting sqref="K76:K78">
    <cfRule type="cellIs" dxfId="2262" priority="650" operator="equal">
      <formula>"NO VAR"</formula>
    </cfRule>
  </conditionalFormatting>
  <conditionalFormatting sqref="K79:K87">
    <cfRule type="cellIs" dxfId="2261" priority="573" operator="equal">
      <formula>"NO VAR"</formula>
    </cfRule>
  </conditionalFormatting>
  <conditionalFormatting sqref="K79:K87">
    <cfRule type="cellIs" dxfId="2260" priority="572" operator="equal">
      <formula>"HIDE-NO VAR"</formula>
    </cfRule>
  </conditionalFormatting>
  <conditionalFormatting sqref="K76:K78">
    <cfRule type="cellIs" dxfId="2259" priority="647" operator="equal">
      <formula>"NO VAR"</formula>
    </cfRule>
  </conditionalFormatting>
  <conditionalFormatting sqref="K79:K87">
    <cfRule type="cellIs" dxfId="2258" priority="570" operator="equal">
      <formula>"NO VAR"</formula>
    </cfRule>
  </conditionalFormatting>
  <conditionalFormatting sqref="K79:K87">
    <cfRule type="cellIs" dxfId="2257" priority="569" operator="equal">
      <formula>"HIDE-NO VAR"</formula>
    </cfRule>
  </conditionalFormatting>
  <conditionalFormatting sqref="K76:K78">
    <cfRule type="cellIs" dxfId="2256" priority="644" operator="equal">
      <formula>"NO VAR"</formula>
    </cfRule>
  </conditionalFormatting>
  <conditionalFormatting sqref="K79:K87">
    <cfRule type="cellIs" dxfId="2255" priority="567" operator="equal">
      <formula>"NO VAR"</formula>
    </cfRule>
  </conditionalFormatting>
  <conditionalFormatting sqref="B76:B78 E76:E78">
    <cfRule type="cellIs" dxfId="2254" priority="694" operator="equal">
      <formula>"HIDE "</formula>
    </cfRule>
  </conditionalFormatting>
  <conditionalFormatting sqref="J76:J78">
    <cfRule type="cellIs" dxfId="2253" priority="692" operator="equal">
      <formula>"NO VAR"</formula>
    </cfRule>
  </conditionalFormatting>
  <conditionalFormatting sqref="J76:J78">
    <cfRule type="cellIs" dxfId="2252" priority="691" operator="equal">
      <formula>"HIDE-NO VAR"</formula>
    </cfRule>
  </conditionalFormatting>
  <conditionalFormatting sqref="J76:J78">
    <cfRule type="cellIs" dxfId="2251" priority="690" operator="equal">
      <formula>"ERROR "</formula>
    </cfRule>
  </conditionalFormatting>
  <conditionalFormatting sqref="J76:J78">
    <cfRule type="cellIs" dxfId="2250" priority="689" operator="equal">
      <formula>"HIDE-NO VAR"</formula>
    </cfRule>
  </conditionalFormatting>
  <conditionalFormatting sqref="J76:J78">
    <cfRule type="cellIs" dxfId="2249" priority="688" operator="equal">
      <formula>"HIDE-NO VAR"</formula>
    </cfRule>
  </conditionalFormatting>
  <conditionalFormatting sqref="J76:J78">
    <cfRule type="cellIs" dxfId="2248" priority="687" operator="equal">
      <formula>"NO VAR"</formula>
    </cfRule>
  </conditionalFormatting>
  <conditionalFormatting sqref="J76:J78">
    <cfRule type="cellIs" dxfId="2247" priority="686" operator="equal">
      <formula>"HIDE-NO VAR"</formula>
    </cfRule>
  </conditionalFormatting>
  <conditionalFormatting sqref="J76:J78">
    <cfRule type="cellIs" dxfId="2246" priority="685" operator="equal">
      <formula>"NO VAR"</formula>
    </cfRule>
  </conditionalFormatting>
  <conditionalFormatting sqref="J76:J78">
    <cfRule type="cellIs" dxfId="2245" priority="684" operator="equal">
      <formula>"HIDE-NO VAR"</formula>
    </cfRule>
  </conditionalFormatting>
  <conditionalFormatting sqref="J76:J78">
    <cfRule type="cellIs" dxfId="2244" priority="682" operator="equal">
      <formula>"NO VAR"</formula>
    </cfRule>
  </conditionalFormatting>
  <conditionalFormatting sqref="J76:J78">
    <cfRule type="cellIs" dxfId="2243" priority="681" operator="equal">
      <formula>"HIDE-NO VAR"</formula>
    </cfRule>
  </conditionalFormatting>
  <conditionalFormatting sqref="J76:J78">
    <cfRule type="cellIs" dxfId="2242" priority="680" operator="equal">
      <formula>"NO VAR"</formula>
    </cfRule>
  </conditionalFormatting>
  <conditionalFormatting sqref="J76:J78">
    <cfRule type="cellIs" dxfId="2241" priority="679" operator="equal">
      <formula>"NO VAR"</formula>
    </cfRule>
  </conditionalFormatting>
  <conditionalFormatting sqref="J76:J78">
    <cfRule type="cellIs" dxfId="2240" priority="678" operator="equal">
      <formula>"HIDE-NO VAR"</formula>
    </cfRule>
  </conditionalFormatting>
  <conditionalFormatting sqref="J76:J78">
    <cfRule type="cellIs" dxfId="2239" priority="677" operator="equal">
      <formula>"NO VAR"</formula>
    </cfRule>
  </conditionalFormatting>
  <conditionalFormatting sqref="J79:J87">
    <cfRule type="cellIs" dxfId="2238" priority="600" operator="equal">
      <formula>"NO VAR"</formula>
    </cfRule>
  </conditionalFormatting>
  <conditionalFormatting sqref="J88">
    <cfRule type="cellIs" dxfId="2237" priority="522" operator="equal">
      <formula>"NO VAR"</formula>
    </cfRule>
  </conditionalFormatting>
  <conditionalFormatting sqref="J79:J87">
    <cfRule type="cellIs" dxfId="2236" priority="597" operator="equal">
      <formula>"NO VAR"</formula>
    </cfRule>
  </conditionalFormatting>
  <conditionalFormatting sqref="J88">
    <cfRule type="cellIs" dxfId="2235" priority="519" operator="equal">
      <formula>"NO VAR"</formula>
    </cfRule>
  </conditionalFormatting>
  <conditionalFormatting sqref="J79:J87">
    <cfRule type="cellIs" dxfId="2234" priority="594" operator="equal">
      <formula>"NO VAR"</formula>
    </cfRule>
  </conditionalFormatting>
  <conditionalFormatting sqref="J88">
    <cfRule type="cellIs" dxfId="2233" priority="516" operator="equal">
      <formula>"NO VAR"</formula>
    </cfRule>
  </conditionalFormatting>
  <conditionalFormatting sqref="J79:J87">
    <cfRule type="cellIs" dxfId="2232" priority="591" operator="equal">
      <formula>"NO VAR"</formula>
    </cfRule>
  </conditionalFormatting>
  <conditionalFormatting sqref="J88">
    <cfRule type="cellIs" dxfId="2231" priority="513" operator="equal">
      <formula>"NO VAR"</formula>
    </cfRule>
  </conditionalFormatting>
  <conditionalFormatting sqref="J79:J87">
    <cfRule type="cellIs" dxfId="2230" priority="588" operator="equal">
      <formula>"NO VAR"</formula>
    </cfRule>
  </conditionalFormatting>
  <conditionalFormatting sqref="J88">
    <cfRule type="cellIs" dxfId="2229" priority="510" operator="equal">
      <formula>"NO VAR"</formula>
    </cfRule>
  </conditionalFormatting>
  <conditionalFormatting sqref="J79:J87">
    <cfRule type="cellIs" dxfId="2228" priority="585" operator="equal">
      <formula>"NO VAR"</formula>
    </cfRule>
  </conditionalFormatting>
  <conditionalFormatting sqref="K76:K78">
    <cfRule type="cellIs" dxfId="2227" priority="660" operator="equal">
      <formula>"NO VAR"</formula>
    </cfRule>
  </conditionalFormatting>
  <conditionalFormatting sqref="K76:K78">
    <cfRule type="cellIs" dxfId="2226" priority="659" operator="equal">
      <formula>"HIDE-NO VAR"</formula>
    </cfRule>
  </conditionalFormatting>
  <conditionalFormatting sqref="K76:K78">
    <cfRule type="cellIs" dxfId="2225" priority="658" operator="equal">
      <formula>"ERROR "</formula>
    </cfRule>
  </conditionalFormatting>
  <conditionalFormatting sqref="K76:K78">
    <cfRule type="cellIs" dxfId="2224" priority="656" operator="equal">
      <formula>"HIDE-NO VAR"</formula>
    </cfRule>
  </conditionalFormatting>
  <conditionalFormatting sqref="K88">
    <cfRule type="cellIs" dxfId="2223" priority="503" operator="equal">
      <formula>"NO VAR"</formula>
    </cfRule>
  </conditionalFormatting>
  <conditionalFormatting sqref="K88">
    <cfRule type="cellIs" dxfId="2222" priority="502" operator="equal">
      <formula>"HIDE-NO VAR"</formula>
    </cfRule>
  </conditionalFormatting>
  <conditionalFormatting sqref="K76:K78">
    <cfRule type="cellIs" dxfId="2221" priority="652" operator="equal">
      <formula>"HIDE-NO VAR"</formula>
    </cfRule>
  </conditionalFormatting>
  <conditionalFormatting sqref="K76:K78">
    <cfRule type="cellIs" dxfId="2220" priority="651" operator="equal">
      <formula>"NO VAR"</formula>
    </cfRule>
  </conditionalFormatting>
  <conditionalFormatting sqref="K79:K87">
    <cfRule type="cellIs" dxfId="2219" priority="574" operator="equal">
      <formula>"NO VAR"</formula>
    </cfRule>
  </conditionalFormatting>
  <conditionalFormatting sqref="K76:K78">
    <cfRule type="cellIs" dxfId="2218" priority="649" operator="equal">
      <formula>"HIDE-NO VAR"</formula>
    </cfRule>
  </conditionalFormatting>
  <conditionalFormatting sqref="K76:K78">
    <cfRule type="cellIs" dxfId="2217" priority="648" operator="equal">
      <formula>"NO VAR"</formula>
    </cfRule>
  </conditionalFormatting>
  <conditionalFormatting sqref="K79:K87">
    <cfRule type="cellIs" dxfId="2216" priority="571" operator="equal">
      <formula>"NO VAR"</formula>
    </cfRule>
  </conditionalFormatting>
  <conditionalFormatting sqref="K76:K78">
    <cfRule type="cellIs" dxfId="2215" priority="646" operator="equal">
      <formula>"HIDE-NO VAR"</formula>
    </cfRule>
  </conditionalFormatting>
  <conditionalFormatting sqref="K76:K78">
    <cfRule type="cellIs" dxfId="2214" priority="645" operator="equal">
      <formula>"NO VAR"</formula>
    </cfRule>
  </conditionalFormatting>
  <conditionalFormatting sqref="K79:K87">
    <cfRule type="cellIs" dxfId="2213" priority="568" operator="equal">
      <formula>"NO VAR"</formula>
    </cfRule>
  </conditionalFormatting>
  <conditionalFormatting sqref="K76:K78">
    <cfRule type="cellIs" dxfId="2212" priority="643" operator="equal">
      <formula>"HIDE-NO VAR"</formula>
    </cfRule>
  </conditionalFormatting>
  <conditionalFormatting sqref="K76:K78">
    <cfRule type="cellIs" dxfId="2211" priority="642" operator="equal">
      <formula>"NO VAR"</formula>
    </cfRule>
  </conditionalFormatting>
  <conditionalFormatting sqref="K76:K78">
    <cfRule type="cellIs" dxfId="2210" priority="641" operator="equal">
      <formula>"NO VAR"</formula>
    </cfRule>
  </conditionalFormatting>
  <conditionalFormatting sqref="K76:K78">
    <cfRule type="cellIs" dxfId="2209" priority="640" operator="equal">
      <formula>"HIDE-NO VAR"</formula>
    </cfRule>
  </conditionalFormatting>
  <conditionalFormatting sqref="K76:K78">
    <cfRule type="cellIs" dxfId="2208" priority="639" operator="equal">
      <formula>"NO VAR"</formula>
    </cfRule>
  </conditionalFormatting>
  <conditionalFormatting sqref="K76:K78">
    <cfRule type="cellIs" dxfId="2207" priority="638" operator="equal">
      <formula>"NO VAR"</formula>
    </cfRule>
  </conditionalFormatting>
  <conditionalFormatting sqref="K76:K78">
    <cfRule type="cellIs" dxfId="2206" priority="637" operator="equal">
      <formula>"HIDE-NO VAR"</formula>
    </cfRule>
  </conditionalFormatting>
  <conditionalFormatting sqref="K76:K78">
    <cfRule type="cellIs" dxfId="2205" priority="636" operator="equal">
      <formula>"NO VAR"</formula>
    </cfRule>
  </conditionalFormatting>
  <conditionalFormatting sqref="K76:K78">
    <cfRule type="cellIs" dxfId="2204" priority="635" operator="equal">
      <formula>"NO VAR"</formula>
    </cfRule>
  </conditionalFormatting>
  <conditionalFormatting sqref="K76:K78">
    <cfRule type="cellIs" dxfId="2203" priority="634" operator="equal">
      <formula>"HIDE-NO VAR"</formula>
    </cfRule>
  </conditionalFormatting>
  <conditionalFormatting sqref="K76:K78">
    <cfRule type="cellIs" dxfId="2202" priority="633" operator="equal">
      <formula>"NO VAR"</formula>
    </cfRule>
  </conditionalFormatting>
  <conditionalFormatting sqref="K76:K78">
    <cfRule type="cellIs" dxfId="2201" priority="632" operator="equal">
      <formula>"NO VAR"</formula>
    </cfRule>
  </conditionalFormatting>
  <conditionalFormatting sqref="K76:K78">
    <cfRule type="cellIs" dxfId="2200" priority="631" operator="equal">
      <formula>"HIDE-NO VAR"</formula>
    </cfRule>
  </conditionalFormatting>
  <conditionalFormatting sqref="K76:K78">
    <cfRule type="cellIs" dxfId="2199" priority="630" operator="equal">
      <formula>"NO VAR"</formula>
    </cfRule>
  </conditionalFormatting>
  <conditionalFormatting sqref="K76:K78">
    <cfRule type="cellIs" dxfId="2198" priority="629" operator="equal">
      <formula>"NO VAR"</formula>
    </cfRule>
  </conditionalFormatting>
  <conditionalFormatting sqref="K76:K78">
    <cfRule type="cellIs" dxfId="2197" priority="628" operator="equal">
      <formula>"HIDE-NO VAR"</formula>
    </cfRule>
  </conditionalFormatting>
  <conditionalFormatting sqref="K76:K78">
    <cfRule type="cellIs" dxfId="2196" priority="627" operator="equal">
      <formula>"NO VAR"</formula>
    </cfRule>
  </conditionalFormatting>
  <conditionalFormatting sqref="K76:K78">
    <cfRule type="cellIs" dxfId="2195" priority="626" operator="equal">
      <formula>"NO VAR"</formula>
    </cfRule>
  </conditionalFormatting>
  <conditionalFormatting sqref="K76:K78">
    <cfRule type="cellIs" dxfId="2194" priority="625" operator="equal">
      <formula>"HIDE-NO VAR"</formula>
    </cfRule>
  </conditionalFormatting>
  <conditionalFormatting sqref="K76:K78">
    <cfRule type="cellIs" dxfId="2193" priority="624" operator="equal">
      <formula>"NO VAR"</formula>
    </cfRule>
  </conditionalFormatting>
  <conditionalFormatting sqref="K76:K78">
    <cfRule type="cellIs" dxfId="2192" priority="623" operator="equal">
      <formula>"NO VAR"</formula>
    </cfRule>
  </conditionalFormatting>
  <conditionalFormatting sqref="K76:K78">
    <cfRule type="cellIs" dxfId="2191" priority="622" operator="equal">
      <formula>"HIDE-NO VAR"</formula>
    </cfRule>
  </conditionalFormatting>
  <conditionalFormatting sqref="K76:K78">
    <cfRule type="cellIs" dxfId="2190" priority="621" operator="equal">
      <formula>"NO VAR"</formula>
    </cfRule>
  </conditionalFormatting>
  <conditionalFormatting sqref="K76:K78">
    <cfRule type="cellIs" dxfId="2189" priority="620" operator="equal">
      <formula>"NO VAR"</formula>
    </cfRule>
  </conditionalFormatting>
  <conditionalFormatting sqref="K76:K78">
    <cfRule type="cellIs" dxfId="2188" priority="619" operator="equal">
      <formula>"INCORRECT LINE BEING PICKED UP"</formula>
    </cfRule>
  </conditionalFormatting>
  <conditionalFormatting sqref="B79">
    <cfRule type="cellIs" dxfId="2187" priority="618" operator="equal">
      <formula>"HIDE "</formula>
    </cfRule>
  </conditionalFormatting>
  <conditionalFormatting sqref="B80:B87">
    <cfRule type="cellIs" dxfId="2186" priority="617" operator="equal">
      <formula>"HIDE "</formula>
    </cfRule>
  </conditionalFormatting>
  <conditionalFormatting sqref="J79:J87">
    <cfRule type="cellIs" dxfId="2185" priority="615" operator="equal">
      <formula>"NO VAR"</formula>
    </cfRule>
  </conditionalFormatting>
  <conditionalFormatting sqref="J79:J87">
    <cfRule type="cellIs" dxfId="2184" priority="614" operator="equal">
      <formula>"HIDE-NO VAR"</formula>
    </cfRule>
  </conditionalFormatting>
  <conditionalFormatting sqref="J79:J87">
    <cfRule type="cellIs" dxfId="2183" priority="613" operator="equal">
      <formula>"ERROR "</formula>
    </cfRule>
  </conditionalFormatting>
  <conditionalFormatting sqref="J79:J87">
    <cfRule type="cellIs" dxfId="2182" priority="612" operator="equal">
      <formula>"HIDE-NO VAR"</formula>
    </cfRule>
  </conditionalFormatting>
  <conditionalFormatting sqref="J79:J87">
    <cfRule type="cellIs" dxfId="2181" priority="611" operator="equal">
      <formula>"HIDE-NO VAR"</formula>
    </cfRule>
  </conditionalFormatting>
  <conditionalFormatting sqref="J79:J87">
    <cfRule type="cellIs" dxfId="2180" priority="610" operator="equal">
      <formula>"NO VAR"</formula>
    </cfRule>
  </conditionalFormatting>
  <conditionalFormatting sqref="J79:J87">
    <cfRule type="cellIs" dxfId="2179" priority="609" operator="equal">
      <formula>"HIDE-NO VAR"</formula>
    </cfRule>
  </conditionalFormatting>
  <conditionalFormatting sqref="J79:J87">
    <cfRule type="cellIs" dxfId="2178" priority="608" operator="equal">
      <formula>"NO VAR"</formula>
    </cfRule>
  </conditionalFormatting>
  <conditionalFormatting sqref="J79:J87">
    <cfRule type="cellIs" dxfId="2177" priority="607" operator="equal">
      <formula>"HIDE-NO VAR"</formula>
    </cfRule>
  </conditionalFormatting>
  <conditionalFormatting sqref="J79:J87">
    <cfRule type="cellIs" dxfId="2176" priority="606" operator="equal">
      <formula>"NO VAR"</formula>
    </cfRule>
  </conditionalFormatting>
  <conditionalFormatting sqref="J79:J87">
    <cfRule type="cellIs" dxfId="2175" priority="605" operator="equal">
      <formula>"NO VAR"</formula>
    </cfRule>
  </conditionalFormatting>
  <conditionalFormatting sqref="J79:J87">
    <cfRule type="cellIs" dxfId="2174" priority="603" operator="equal">
      <formula>"NO VAR"</formula>
    </cfRule>
  </conditionalFormatting>
  <conditionalFormatting sqref="J88">
    <cfRule type="cellIs" dxfId="2173" priority="526" operator="equal">
      <formula>"NO VAR"</formula>
    </cfRule>
  </conditionalFormatting>
  <conditionalFormatting sqref="J79:J87">
    <cfRule type="cellIs" dxfId="2172" priority="599" operator="equal">
      <formula>"NO VAR"</formula>
    </cfRule>
  </conditionalFormatting>
  <conditionalFormatting sqref="J79:J87">
    <cfRule type="cellIs" dxfId="2171" priority="598" operator="equal">
      <formula>"HIDE-NO VAR"</formula>
    </cfRule>
  </conditionalFormatting>
  <conditionalFormatting sqref="J79:J87">
    <cfRule type="cellIs" dxfId="2170" priority="596" operator="equal">
      <formula>"NO VAR"</formula>
    </cfRule>
  </conditionalFormatting>
  <conditionalFormatting sqref="J79:J87">
    <cfRule type="cellIs" dxfId="2169" priority="595" operator="equal">
      <formula>"HIDE-NO VAR"</formula>
    </cfRule>
  </conditionalFormatting>
  <conditionalFormatting sqref="J79:J87">
    <cfRule type="cellIs" dxfId="2168" priority="593" operator="equal">
      <formula>"NO VAR"</formula>
    </cfRule>
  </conditionalFormatting>
  <conditionalFormatting sqref="J79:J87">
    <cfRule type="cellIs" dxfId="2167" priority="592" operator="equal">
      <formula>"HIDE-NO VAR"</formula>
    </cfRule>
  </conditionalFormatting>
  <conditionalFormatting sqref="J79:J87">
    <cfRule type="cellIs" dxfId="2166" priority="590" operator="equal">
      <formula>"NO VAR"</formula>
    </cfRule>
  </conditionalFormatting>
  <conditionalFormatting sqref="J79:J87">
    <cfRule type="cellIs" dxfId="2165" priority="589" operator="equal">
      <formula>"HIDE-NO VAR"</formula>
    </cfRule>
  </conditionalFormatting>
  <conditionalFormatting sqref="J79:J87">
    <cfRule type="cellIs" dxfId="2164" priority="587" operator="equal">
      <formula>"NO VAR"</formula>
    </cfRule>
  </conditionalFormatting>
  <conditionalFormatting sqref="J79:J87">
    <cfRule type="cellIs" dxfId="2163" priority="586" operator="equal">
      <formula>"HIDE-NO VAR"</formula>
    </cfRule>
  </conditionalFormatting>
  <conditionalFormatting sqref="J79:J87">
    <cfRule type="cellIs" dxfId="2162" priority="584" operator="equal">
      <formula>"NO VAR"</formula>
    </cfRule>
  </conditionalFormatting>
  <conditionalFormatting sqref="J88">
    <cfRule type="cellIs" dxfId="2161" priority="507" operator="equal">
      <formula>"NO VAR"</formula>
    </cfRule>
  </conditionalFormatting>
  <conditionalFormatting sqref="K79:K87">
    <cfRule type="cellIs" dxfId="2160" priority="582" operator="equal">
      <formula>"HIDE-NO VAR"</formula>
    </cfRule>
  </conditionalFormatting>
  <conditionalFormatting sqref="K79:K87">
    <cfRule type="cellIs" dxfId="2159" priority="581" operator="equal">
      <formula>"ERROR "</formula>
    </cfRule>
  </conditionalFormatting>
  <conditionalFormatting sqref="K79:K87">
    <cfRule type="cellIs" dxfId="2158" priority="580" operator="equal">
      <formula>"HIDE-NO VAR"</formula>
    </cfRule>
  </conditionalFormatting>
  <conditionalFormatting sqref="K79:K87">
    <cfRule type="cellIs" dxfId="2157" priority="579" operator="equal">
      <formula>"HIDE-NO VAR"</formula>
    </cfRule>
  </conditionalFormatting>
  <conditionalFormatting sqref="K79:K87">
    <cfRule type="cellIs" dxfId="2156" priority="578" operator="equal">
      <formula>"NO VAR"</formula>
    </cfRule>
  </conditionalFormatting>
  <conditionalFormatting sqref="K79:K87">
    <cfRule type="cellIs" dxfId="2155" priority="577" operator="equal">
      <formula>"HIDE-NO VAR"</formula>
    </cfRule>
  </conditionalFormatting>
  <conditionalFormatting sqref="K88">
    <cfRule type="cellIs" dxfId="2154" priority="499" operator="equal">
      <formula>"HIDE-NO VAR"</formula>
    </cfRule>
  </conditionalFormatting>
  <conditionalFormatting sqref="K88">
    <cfRule type="cellIs" dxfId="2153" priority="498" operator="equal">
      <formula>"NO VAR"</formula>
    </cfRule>
  </conditionalFormatting>
  <conditionalFormatting sqref="K88">
    <cfRule type="cellIs" dxfId="2152" priority="494" operator="equal">
      <formula>"NO VAR"</formula>
    </cfRule>
  </conditionalFormatting>
  <conditionalFormatting sqref="K88">
    <cfRule type="cellIs" dxfId="2151" priority="491" operator="equal">
      <formula>"NO VAR"</formula>
    </cfRule>
  </conditionalFormatting>
  <conditionalFormatting sqref="K79:K87">
    <cfRule type="cellIs" dxfId="2150" priority="566" operator="equal">
      <formula>"HIDE-NO VAR"</formula>
    </cfRule>
  </conditionalFormatting>
  <conditionalFormatting sqref="K79:K87">
    <cfRule type="cellIs" dxfId="2149" priority="565" operator="equal">
      <formula>"NO VAR"</formula>
    </cfRule>
  </conditionalFormatting>
  <conditionalFormatting sqref="K79:K87">
    <cfRule type="cellIs" dxfId="2148" priority="564" operator="equal">
      <formula>"NO VAR"</formula>
    </cfRule>
  </conditionalFormatting>
  <conditionalFormatting sqref="K79:K87">
    <cfRule type="cellIs" dxfId="2147" priority="563" operator="equal">
      <formula>"HIDE-NO VAR"</formula>
    </cfRule>
  </conditionalFormatting>
  <conditionalFormatting sqref="K79:K87">
    <cfRule type="cellIs" dxfId="2146" priority="562" operator="equal">
      <formula>"NO VAR"</formula>
    </cfRule>
  </conditionalFormatting>
  <conditionalFormatting sqref="K79:K87">
    <cfRule type="cellIs" dxfId="2145" priority="561" operator="equal">
      <formula>"NO VAR"</formula>
    </cfRule>
  </conditionalFormatting>
  <conditionalFormatting sqref="K79:K87">
    <cfRule type="cellIs" dxfId="2144" priority="560" operator="equal">
      <formula>"HIDE-NO VAR"</formula>
    </cfRule>
  </conditionalFormatting>
  <conditionalFormatting sqref="K79:K87">
    <cfRule type="cellIs" dxfId="2143" priority="559" operator="equal">
      <formula>"NO VAR"</formula>
    </cfRule>
  </conditionalFormatting>
  <conditionalFormatting sqref="K79:K87">
    <cfRule type="cellIs" dxfId="2142" priority="558" operator="equal">
      <formula>"NO VAR"</formula>
    </cfRule>
  </conditionalFormatting>
  <conditionalFormatting sqref="K79:K87">
    <cfRule type="cellIs" dxfId="2141" priority="557" operator="equal">
      <formula>"HIDE-NO VAR"</formula>
    </cfRule>
  </conditionalFormatting>
  <conditionalFormatting sqref="K79:K87">
    <cfRule type="cellIs" dxfId="2140" priority="556" operator="equal">
      <formula>"NO VAR"</formula>
    </cfRule>
  </conditionalFormatting>
  <conditionalFormatting sqref="K79:K87">
    <cfRule type="cellIs" dxfId="2139" priority="555" operator="equal">
      <formula>"NO VAR"</formula>
    </cfRule>
  </conditionalFormatting>
  <conditionalFormatting sqref="K79:K87">
    <cfRule type="cellIs" dxfId="2138" priority="554" operator="equal">
      <formula>"HIDE-NO VAR"</formula>
    </cfRule>
  </conditionalFormatting>
  <conditionalFormatting sqref="K79:K87">
    <cfRule type="cellIs" dxfId="2137" priority="553" operator="equal">
      <formula>"NO VAR"</formula>
    </cfRule>
  </conditionalFormatting>
  <conditionalFormatting sqref="K79:K87">
    <cfRule type="cellIs" dxfId="2136" priority="552" operator="equal">
      <formula>"NO VAR"</formula>
    </cfRule>
  </conditionalFormatting>
  <conditionalFormatting sqref="K79:K87">
    <cfRule type="cellIs" dxfId="2135" priority="551" operator="equal">
      <formula>"HIDE-NO VAR"</formula>
    </cfRule>
  </conditionalFormatting>
  <conditionalFormatting sqref="K79:K87">
    <cfRule type="cellIs" dxfId="2134" priority="550" operator="equal">
      <formula>"NO VAR"</formula>
    </cfRule>
  </conditionalFormatting>
  <conditionalFormatting sqref="K79:K87">
    <cfRule type="cellIs" dxfId="2133" priority="549" operator="equal">
      <formula>"NO VAR"</formula>
    </cfRule>
  </conditionalFormatting>
  <conditionalFormatting sqref="K79:K87">
    <cfRule type="cellIs" dxfId="2132" priority="548" operator="equal">
      <formula>"HIDE-NO VAR"</formula>
    </cfRule>
  </conditionalFormatting>
  <conditionalFormatting sqref="K79:K87">
    <cfRule type="cellIs" dxfId="2131" priority="547" operator="equal">
      <formula>"NO VAR"</formula>
    </cfRule>
  </conditionalFormatting>
  <conditionalFormatting sqref="K79:K87">
    <cfRule type="cellIs" dxfId="2130" priority="546" operator="equal">
      <formula>"NO VAR"</formula>
    </cfRule>
  </conditionalFormatting>
  <conditionalFormatting sqref="K79:K87">
    <cfRule type="cellIs" dxfId="2129" priority="545" operator="equal">
      <formula>"HIDE-NO VAR"</formula>
    </cfRule>
  </conditionalFormatting>
  <conditionalFormatting sqref="K79:K87">
    <cfRule type="cellIs" dxfId="2128" priority="544" operator="equal">
      <formula>"NO VAR"</formula>
    </cfRule>
  </conditionalFormatting>
  <conditionalFormatting sqref="K79:K87">
    <cfRule type="cellIs" dxfId="2127" priority="543" operator="equal">
      <formula>"NO VAR"</formula>
    </cfRule>
  </conditionalFormatting>
  <conditionalFormatting sqref="K79:K87">
    <cfRule type="cellIs" dxfId="2126" priority="542" operator="equal">
      <formula>"INCORRECT LINE BEING PICKED UP"</formula>
    </cfRule>
  </conditionalFormatting>
  <conditionalFormatting sqref="B88">
    <cfRule type="cellIs" dxfId="2125" priority="541" operator="equal">
      <formula>"HIDE "</formula>
    </cfRule>
  </conditionalFormatting>
  <conditionalFormatting sqref="B89">
    <cfRule type="cellIs" dxfId="2124" priority="539" operator="equal">
      <formula>"HIDE "</formula>
    </cfRule>
  </conditionalFormatting>
  <conditionalFormatting sqref="B90:B91">
    <cfRule type="cellIs" dxfId="2123" priority="537" operator="equal">
      <formula>"HIDE "</formula>
    </cfRule>
  </conditionalFormatting>
  <conditionalFormatting sqref="J88">
    <cfRule type="cellIs" dxfId="2122" priority="535" operator="equal">
      <formula>"NO VAR"</formula>
    </cfRule>
  </conditionalFormatting>
  <conditionalFormatting sqref="J88">
    <cfRule type="cellIs" dxfId="2121" priority="534" operator="equal">
      <formula>"HIDE-NO VAR"</formula>
    </cfRule>
  </conditionalFormatting>
  <conditionalFormatting sqref="J88">
    <cfRule type="cellIs" dxfId="2120" priority="533" operator="equal">
      <formula>"ERROR "</formula>
    </cfRule>
  </conditionalFormatting>
  <conditionalFormatting sqref="J88">
    <cfRule type="cellIs" dxfId="2119" priority="532" operator="equal">
      <formula>"HIDE-NO VAR"</formula>
    </cfRule>
  </conditionalFormatting>
  <conditionalFormatting sqref="J88">
    <cfRule type="cellIs" dxfId="2118" priority="531" operator="equal">
      <formula>"HIDE-NO VAR"</formula>
    </cfRule>
  </conditionalFormatting>
  <conditionalFormatting sqref="J88">
    <cfRule type="cellIs" dxfId="2117" priority="530" operator="equal">
      <formula>"NO VAR"</formula>
    </cfRule>
  </conditionalFormatting>
  <conditionalFormatting sqref="J88">
    <cfRule type="cellIs" dxfId="2116" priority="529" operator="equal">
      <formula>"HIDE-NO VAR"</formula>
    </cfRule>
  </conditionalFormatting>
  <conditionalFormatting sqref="J88">
    <cfRule type="cellIs" dxfId="2115" priority="528" operator="equal">
      <formula>"NO VAR"</formula>
    </cfRule>
  </conditionalFormatting>
  <conditionalFormatting sqref="J88">
    <cfRule type="cellIs" dxfId="2114" priority="525" operator="equal">
      <formula>"NO VAR"</formula>
    </cfRule>
  </conditionalFormatting>
  <conditionalFormatting sqref="J88">
    <cfRule type="cellIs" dxfId="2113" priority="524" operator="equal">
      <formula>"HIDE-NO VAR"</formula>
    </cfRule>
  </conditionalFormatting>
  <conditionalFormatting sqref="J88">
    <cfRule type="cellIs" dxfId="2112" priority="523" operator="equal">
      <formula>"NO VAR"</formula>
    </cfRule>
  </conditionalFormatting>
  <conditionalFormatting sqref="J88">
    <cfRule type="cellIs" dxfId="2111" priority="521" operator="equal">
      <formula>"HIDE-NO VAR"</formula>
    </cfRule>
  </conditionalFormatting>
  <conditionalFormatting sqref="J88">
    <cfRule type="cellIs" dxfId="2110" priority="520" operator="equal">
      <formula>"NO VAR"</formula>
    </cfRule>
  </conditionalFormatting>
  <conditionalFormatting sqref="J88">
    <cfRule type="cellIs" dxfId="2109" priority="518" operator="equal">
      <formula>"HIDE-NO VAR"</formula>
    </cfRule>
  </conditionalFormatting>
  <conditionalFormatting sqref="J88">
    <cfRule type="cellIs" dxfId="2108" priority="517" operator="equal">
      <formula>"NO VAR"</formula>
    </cfRule>
  </conditionalFormatting>
  <conditionalFormatting sqref="J88">
    <cfRule type="cellIs" dxfId="2107" priority="515" operator="equal">
      <formula>"HIDE-NO VAR"</formula>
    </cfRule>
  </conditionalFormatting>
  <conditionalFormatting sqref="J88">
    <cfRule type="cellIs" dxfId="2106" priority="514" operator="equal">
      <formula>"NO VAR"</formula>
    </cfRule>
  </conditionalFormatting>
  <conditionalFormatting sqref="J88">
    <cfRule type="cellIs" dxfId="2105" priority="512" operator="equal">
      <formula>"HIDE-NO VAR"</formula>
    </cfRule>
  </conditionalFormatting>
  <conditionalFormatting sqref="J88">
    <cfRule type="cellIs" dxfId="2104" priority="511" operator="equal">
      <formula>"NO VAR"</formula>
    </cfRule>
  </conditionalFormatting>
  <conditionalFormatting sqref="J88">
    <cfRule type="cellIs" dxfId="2103" priority="509" operator="equal">
      <formula>"HIDE-NO VAR"</formula>
    </cfRule>
  </conditionalFormatting>
  <conditionalFormatting sqref="J88">
    <cfRule type="cellIs" dxfId="2102" priority="508" operator="equal">
      <formula>"NO VAR"</formula>
    </cfRule>
  </conditionalFormatting>
  <conditionalFormatting sqref="J88">
    <cfRule type="cellIs" dxfId="2101" priority="506" operator="equal">
      <formula>"HIDE-NO VAR"</formula>
    </cfRule>
  </conditionalFormatting>
  <conditionalFormatting sqref="J88">
    <cfRule type="cellIs" dxfId="2100" priority="505" operator="equal">
      <formula>"NO VAR"</formula>
    </cfRule>
  </conditionalFormatting>
  <conditionalFormatting sqref="K88">
    <cfRule type="cellIs" dxfId="2099" priority="501" operator="equal">
      <formula>"ERROR "</formula>
    </cfRule>
  </conditionalFormatting>
  <conditionalFormatting sqref="K88">
    <cfRule type="cellIs" dxfId="2098" priority="500" operator="equal">
      <formula>"HIDE-NO VAR"</formula>
    </cfRule>
  </conditionalFormatting>
  <conditionalFormatting sqref="K88">
    <cfRule type="cellIs" dxfId="2097" priority="497" operator="equal">
      <formula>"HIDE-NO VAR"</formula>
    </cfRule>
  </conditionalFormatting>
  <conditionalFormatting sqref="K88">
    <cfRule type="cellIs" dxfId="2096" priority="496" operator="equal">
      <formula>"NO VAR"</formula>
    </cfRule>
  </conditionalFormatting>
  <conditionalFormatting sqref="K88">
    <cfRule type="cellIs" dxfId="2095" priority="495" operator="equal">
      <formula>"HIDE-NO VAR"</formula>
    </cfRule>
  </conditionalFormatting>
  <conditionalFormatting sqref="K88">
    <cfRule type="cellIs" dxfId="2094" priority="493" operator="equal">
      <formula>"NO VAR"</formula>
    </cfRule>
  </conditionalFormatting>
  <conditionalFormatting sqref="K88">
    <cfRule type="cellIs" dxfId="2093" priority="492" operator="equal">
      <formula>"HIDE-NO VAR"</formula>
    </cfRule>
  </conditionalFormatting>
  <conditionalFormatting sqref="K88">
    <cfRule type="cellIs" dxfId="2092" priority="490" operator="equal">
      <formula>"NO VAR"</formula>
    </cfRule>
  </conditionalFormatting>
  <conditionalFormatting sqref="K88">
    <cfRule type="cellIs" dxfId="2091" priority="489" operator="equal">
      <formula>"HIDE-NO VAR"</formula>
    </cfRule>
  </conditionalFormatting>
  <conditionalFormatting sqref="K88">
    <cfRule type="cellIs" dxfId="2090" priority="488" operator="equal">
      <formula>"NO VAR"</formula>
    </cfRule>
  </conditionalFormatting>
  <conditionalFormatting sqref="K88">
    <cfRule type="cellIs" dxfId="2089" priority="487" operator="equal">
      <formula>"NO VAR"</formula>
    </cfRule>
  </conditionalFormatting>
  <conditionalFormatting sqref="K88">
    <cfRule type="cellIs" dxfId="2088" priority="486" operator="equal">
      <formula>"HIDE-NO VAR"</formula>
    </cfRule>
  </conditionalFormatting>
  <conditionalFormatting sqref="K88">
    <cfRule type="cellIs" dxfId="2087" priority="485" operator="equal">
      <formula>"NO VAR"</formula>
    </cfRule>
  </conditionalFormatting>
  <conditionalFormatting sqref="K88">
    <cfRule type="cellIs" dxfId="2086" priority="484" operator="equal">
      <formula>"NO VAR"</formula>
    </cfRule>
  </conditionalFormatting>
  <conditionalFormatting sqref="K88">
    <cfRule type="cellIs" dxfId="2085" priority="483" operator="equal">
      <formula>"HIDE-NO VAR"</formula>
    </cfRule>
  </conditionalFormatting>
  <conditionalFormatting sqref="K88">
    <cfRule type="cellIs" dxfId="2084" priority="482" operator="equal">
      <formula>"NO VAR"</formula>
    </cfRule>
  </conditionalFormatting>
  <conditionalFormatting sqref="K88">
    <cfRule type="cellIs" dxfId="2083" priority="481" operator="equal">
      <formula>"NO VAR"</formula>
    </cfRule>
  </conditionalFormatting>
  <conditionalFormatting sqref="K88">
    <cfRule type="cellIs" dxfId="2082" priority="480" operator="equal">
      <formula>"HIDE-NO VAR"</formula>
    </cfRule>
  </conditionalFormatting>
  <conditionalFormatting sqref="K88">
    <cfRule type="cellIs" dxfId="2081" priority="479" operator="equal">
      <formula>"NO VAR"</formula>
    </cfRule>
  </conditionalFormatting>
  <conditionalFormatting sqref="K88">
    <cfRule type="cellIs" dxfId="2080" priority="478" operator="equal">
      <formula>"NO VAR"</formula>
    </cfRule>
  </conditionalFormatting>
  <conditionalFormatting sqref="K88">
    <cfRule type="cellIs" dxfId="2079" priority="477" operator="equal">
      <formula>"HIDE-NO VAR"</formula>
    </cfRule>
  </conditionalFormatting>
  <conditionalFormatting sqref="K88">
    <cfRule type="cellIs" dxfId="2078" priority="476" operator="equal">
      <formula>"NO VAR"</formula>
    </cfRule>
  </conditionalFormatting>
  <conditionalFormatting sqref="K88">
    <cfRule type="cellIs" dxfId="2077" priority="475" operator="equal">
      <formula>"NO VAR"</formula>
    </cfRule>
  </conditionalFormatting>
  <conditionalFormatting sqref="K88">
    <cfRule type="cellIs" dxfId="2076" priority="474" operator="equal">
      <formula>"HIDE-NO VAR"</formula>
    </cfRule>
  </conditionalFormatting>
  <conditionalFormatting sqref="K88">
    <cfRule type="cellIs" dxfId="2075" priority="473" operator="equal">
      <formula>"NO VAR"</formula>
    </cfRule>
  </conditionalFormatting>
  <conditionalFormatting sqref="K88">
    <cfRule type="cellIs" dxfId="2074" priority="472" operator="equal">
      <formula>"NO VAR"</formula>
    </cfRule>
  </conditionalFormatting>
  <conditionalFormatting sqref="K88">
    <cfRule type="cellIs" dxfId="2073" priority="471" operator="equal">
      <formula>"HIDE-NO VAR"</formula>
    </cfRule>
  </conditionalFormatting>
  <conditionalFormatting sqref="K88">
    <cfRule type="cellIs" dxfId="2072" priority="470" operator="equal">
      <formula>"NO VAR"</formula>
    </cfRule>
  </conditionalFormatting>
  <conditionalFormatting sqref="K88">
    <cfRule type="cellIs" dxfId="2071" priority="469" operator="equal">
      <formula>"NO VAR"</formula>
    </cfRule>
  </conditionalFormatting>
  <conditionalFormatting sqref="K88">
    <cfRule type="cellIs" dxfId="2070" priority="468" operator="equal">
      <formula>"HIDE-NO VAR"</formula>
    </cfRule>
  </conditionalFormatting>
  <conditionalFormatting sqref="K88">
    <cfRule type="cellIs" dxfId="2069" priority="467" operator="equal">
      <formula>"NO VAR"</formula>
    </cfRule>
  </conditionalFormatting>
  <conditionalFormatting sqref="K88">
    <cfRule type="cellIs" dxfId="2068" priority="466" operator="equal">
      <formula>"NO VAR"</formula>
    </cfRule>
  </conditionalFormatting>
  <conditionalFormatting sqref="K88">
    <cfRule type="cellIs" dxfId="2067" priority="465" operator="equal">
      <formula>"HIDE-NO VAR"</formula>
    </cfRule>
  </conditionalFormatting>
  <conditionalFormatting sqref="K88">
    <cfRule type="cellIs" dxfId="2066" priority="464" operator="equal">
      <formula>"NO VAR"</formula>
    </cfRule>
  </conditionalFormatting>
  <conditionalFormatting sqref="K88">
    <cfRule type="cellIs" dxfId="2065" priority="463" operator="equal">
      <formula>"NO VAR"</formula>
    </cfRule>
  </conditionalFormatting>
  <conditionalFormatting sqref="K88">
    <cfRule type="cellIs" dxfId="2064" priority="462" operator="equal">
      <formula>"INCORRECT LINE BEING PICKED UP"</formula>
    </cfRule>
  </conditionalFormatting>
  <conditionalFormatting sqref="J89">
    <cfRule type="cellIs" dxfId="2063" priority="461" operator="equal">
      <formula>"NO VAR"</formula>
    </cfRule>
  </conditionalFormatting>
  <conditionalFormatting sqref="J89">
    <cfRule type="cellIs" dxfId="2062" priority="460" operator="equal">
      <formula>"HIDE-NO VAR"</formula>
    </cfRule>
  </conditionalFormatting>
  <conditionalFormatting sqref="J89">
    <cfRule type="cellIs" dxfId="2061" priority="459" operator="equal">
      <formula>"ERROR "</formula>
    </cfRule>
  </conditionalFormatting>
  <conditionalFormatting sqref="J89">
    <cfRule type="cellIs" dxfId="2060" priority="458" operator="equal">
      <formula>"HIDE-NO VAR"</formula>
    </cfRule>
  </conditionalFormatting>
  <conditionalFormatting sqref="J89">
    <cfRule type="cellIs" dxfId="2059" priority="457" operator="equal">
      <formula>"HIDE-NO VAR"</formula>
    </cfRule>
  </conditionalFormatting>
  <conditionalFormatting sqref="J89">
    <cfRule type="cellIs" dxfId="2058" priority="456" operator="equal">
      <formula>"NO VAR"</formula>
    </cfRule>
  </conditionalFormatting>
  <conditionalFormatting sqref="J89">
    <cfRule type="cellIs" dxfId="2057" priority="455" operator="equal">
      <formula>"HIDE-NO VAR"</formula>
    </cfRule>
  </conditionalFormatting>
  <conditionalFormatting sqref="J89">
    <cfRule type="cellIs" dxfId="2056" priority="454" operator="equal">
      <formula>"NO VAR"</formula>
    </cfRule>
  </conditionalFormatting>
  <conditionalFormatting sqref="J89">
    <cfRule type="cellIs" dxfId="2055" priority="453" operator="equal">
      <formula>"HIDE-NO VAR"</formula>
    </cfRule>
  </conditionalFormatting>
  <conditionalFormatting sqref="J89">
    <cfRule type="cellIs" dxfId="2054" priority="452" operator="equal">
      <formula>"NO VAR"</formula>
    </cfRule>
  </conditionalFormatting>
  <conditionalFormatting sqref="J89">
    <cfRule type="cellIs" dxfId="2053" priority="451" operator="equal">
      <formula>"NO VAR"</formula>
    </cfRule>
  </conditionalFormatting>
  <conditionalFormatting sqref="J89">
    <cfRule type="cellIs" dxfId="2052" priority="450" operator="equal">
      <formula>"HIDE-NO VAR"</formula>
    </cfRule>
  </conditionalFormatting>
  <conditionalFormatting sqref="J89">
    <cfRule type="cellIs" dxfId="2051" priority="449" operator="equal">
      <formula>"NO VAR"</formula>
    </cfRule>
  </conditionalFormatting>
  <conditionalFormatting sqref="J89">
    <cfRule type="cellIs" dxfId="2050" priority="448" operator="equal">
      <formula>"NO VAR"</formula>
    </cfRule>
  </conditionalFormatting>
  <conditionalFormatting sqref="J89">
    <cfRule type="cellIs" dxfId="2049" priority="447" operator="equal">
      <formula>"HIDE-NO VAR"</formula>
    </cfRule>
  </conditionalFormatting>
  <conditionalFormatting sqref="J89">
    <cfRule type="cellIs" dxfId="2048" priority="446" operator="equal">
      <formula>"NO VAR"</formula>
    </cfRule>
  </conditionalFormatting>
  <conditionalFormatting sqref="J89">
    <cfRule type="cellIs" dxfId="2047" priority="445" operator="equal">
      <formula>"NO VAR"</formula>
    </cfRule>
  </conditionalFormatting>
  <conditionalFormatting sqref="J89">
    <cfRule type="cellIs" dxfId="2046" priority="444" operator="equal">
      <formula>"HIDE-NO VAR"</formula>
    </cfRule>
  </conditionalFormatting>
  <conditionalFormatting sqref="J89">
    <cfRule type="cellIs" dxfId="2045" priority="443" operator="equal">
      <formula>"NO VAR"</formula>
    </cfRule>
  </conditionalFormatting>
  <conditionalFormatting sqref="J89">
    <cfRule type="cellIs" dxfId="2044" priority="442" operator="equal">
      <formula>"NO VAR"</formula>
    </cfRule>
  </conditionalFormatting>
  <conditionalFormatting sqref="J89">
    <cfRule type="cellIs" dxfId="2043" priority="441" operator="equal">
      <formula>"HIDE-NO VAR"</formula>
    </cfRule>
  </conditionalFormatting>
  <conditionalFormatting sqref="J89">
    <cfRule type="cellIs" dxfId="2042" priority="440" operator="equal">
      <formula>"NO VAR"</formula>
    </cfRule>
  </conditionalFormatting>
  <conditionalFormatting sqref="J89">
    <cfRule type="cellIs" dxfId="2041" priority="439" operator="equal">
      <formula>"NO VAR"</formula>
    </cfRule>
  </conditionalFormatting>
  <conditionalFormatting sqref="J89">
    <cfRule type="cellIs" dxfId="2040" priority="438" operator="equal">
      <formula>"HIDE-NO VAR"</formula>
    </cfRule>
  </conditionalFormatting>
  <conditionalFormatting sqref="J89">
    <cfRule type="cellIs" dxfId="2039" priority="437" operator="equal">
      <formula>"NO VAR"</formula>
    </cfRule>
  </conditionalFormatting>
  <conditionalFormatting sqref="J89">
    <cfRule type="cellIs" dxfId="2038" priority="436" operator="equal">
      <formula>"NO VAR"</formula>
    </cfRule>
  </conditionalFormatting>
  <conditionalFormatting sqref="J89">
    <cfRule type="cellIs" dxfId="2037" priority="435" operator="equal">
      <formula>"HIDE-NO VAR"</formula>
    </cfRule>
  </conditionalFormatting>
  <conditionalFormatting sqref="J89">
    <cfRule type="cellIs" dxfId="2036" priority="434" operator="equal">
      <formula>"NO VAR"</formula>
    </cfRule>
  </conditionalFormatting>
  <conditionalFormatting sqref="J89">
    <cfRule type="cellIs" dxfId="2035" priority="433" operator="equal">
      <formula>"NO VAR"</formula>
    </cfRule>
  </conditionalFormatting>
  <conditionalFormatting sqref="J89">
    <cfRule type="cellIs" dxfId="2034" priority="432" operator="equal">
      <formula>"HIDE-NO VAR"</formula>
    </cfRule>
  </conditionalFormatting>
  <conditionalFormatting sqref="J89">
    <cfRule type="cellIs" dxfId="2033" priority="431" operator="equal">
      <formula>"NO VAR"</formula>
    </cfRule>
  </conditionalFormatting>
  <conditionalFormatting sqref="J89">
    <cfRule type="cellIs" dxfId="2032" priority="430" operator="equal">
      <formula>"NO VAR"</formula>
    </cfRule>
  </conditionalFormatting>
  <conditionalFormatting sqref="K89">
    <cfRule type="cellIs" dxfId="2031" priority="429" operator="equal">
      <formula>"NO VAR"</formula>
    </cfRule>
  </conditionalFormatting>
  <conditionalFormatting sqref="K89">
    <cfRule type="cellIs" dxfId="2030" priority="428" operator="equal">
      <formula>"HIDE-NO VAR"</formula>
    </cfRule>
  </conditionalFormatting>
  <conditionalFormatting sqref="K89">
    <cfRule type="cellIs" dxfId="2029" priority="427" operator="equal">
      <formula>"ERROR "</formula>
    </cfRule>
  </conditionalFormatting>
  <conditionalFormatting sqref="K89">
    <cfRule type="cellIs" dxfId="2028" priority="426" operator="equal">
      <formula>"HIDE-NO VAR"</formula>
    </cfRule>
  </conditionalFormatting>
  <conditionalFormatting sqref="K89">
    <cfRule type="cellIs" dxfId="2027" priority="425" operator="equal">
      <formula>"HIDE-NO VAR"</formula>
    </cfRule>
  </conditionalFormatting>
  <conditionalFormatting sqref="K89">
    <cfRule type="cellIs" dxfId="2026" priority="424" operator="equal">
      <formula>"NO VAR"</formula>
    </cfRule>
  </conditionalFormatting>
  <conditionalFormatting sqref="K89">
    <cfRule type="cellIs" dxfId="2025" priority="423" operator="equal">
      <formula>"HIDE-NO VAR"</formula>
    </cfRule>
  </conditionalFormatting>
  <conditionalFormatting sqref="K89">
    <cfRule type="cellIs" dxfId="2024" priority="422" operator="equal">
      <formula>"NO VAR"</formula>
    </cfRule>
  </conditionalFormatting>
  <conditionalFormatting sqref="K89">
    <cfRule type="cellIs" dxfId="2023" priority="421" operator="equal">
      <formula>"HIDE-NO VAR"</formula>
    </cfRule>
  </conditionalFormatting>
  <conditionalFormatting sqref="K89">
    <cfRule type="cellIs" dxfId="2022" priority="420" operator="equal">
      <formula>"NO VAR"</formula>
    </cfRule>
  </conditionalFormatting>
  <conditionalFormatting sqref="K89">
    <cfRule type="cellIs" dxfId="2021" priority="419" operator="equal">
      <formula>"NO VAR"</formula>
    </cfRule>
  </conditionalFormatting>
  <conditionalFormatting sqref="K89">
    <cfRule type="cellIs" dxfId="2020" priority="418" operator="equal">
      <formula>"HIDE-NO VAR"</formula>
    </cfRule>
  </conditionalFormatting>
  <conditionalFormatting sqref="K89">
    <cfRule type="cellIs" dxfId="2019" priority="417" operator="equal">
      <formula>"NO VAR"</formula>
    </cfRule>
  </conditionalFormatting>
  <conditionalFormatting sqref="K89">
    <cfRule type="cellIs" dxfId="2018" priority="416" operator="equal">
      <formula>"NO VAR"</formula>
    </cfRule>
  </conditionalFormatting>
  <conditionalFormatting sqref="K89">
    <cfRule type="cellIs" dxfId="2017" priority="415" operator="equal">
      <formula>"HIDE-NO VAR"</formula>
    </cfRule>
  </conditionalFormatting>
  <conditionalFormatting sqref="K89">
    <cfRule type="cellIs" dxfId="2016" priority="414" operator="equal">
      <formula>"NO VAR"</formula>
    </cfRule>
  </conditionalFormatting>
  <conditionalFormatting sqref="K89">
    <cfRule type="cellIs" dxfId="2015" priority="413" operator="equal">
      <formula>"NO VAR"</formula>
    </cfRule>
  </conditionalFormatting>
  <conditionalFormatting sqref="K89">
    <cfRule type="cellIs" dxfId="2014" priority="412" operator="equal">
      <formula>"HIDE-NO VAR"</formula>
    </cfRule>
  </conditionalFormatting>
  <conditionalFormatting sqref="K89">
    <cfRule type="cellIs" dxfId="2013" priority="411" operator="equal">
      <formula>"NO VAR"</formula>
    </cfRule>
  </conditionalFormatting>
  <conditionalFormatting sqref="K89">
    <cfRule type="cellIs" dxfId="2012" priority="410" operator="equal">
      <formula>"NO VAR"</formula>
    </cfRule>
  </conditionalFormatting>
  <conditionalFormatting sqref="K89">
    <cfRule type="cellIs" dxfId="2011" priority="409" operator="equal">
      <formula>"HIDE-NO VAR"</formula>
    </cfRule>
  </conditionalFormatting>
  <conditionalFormatting sqref="K89">
    <cfRule type="cellIs" dxfId="2010" priority="408" operator="equal">
      <formula>"NO VAR"</formula>
    </cfRule>
  </conditionalFormatting>
  <conditionalFormatting sqref="K89">
    <cfRule type="cellIs" dxfId="2009" priority="407" operator="equal">
      <formula>"NO VAR"</formula>
    </cfRule>
  </conditionalFormatting>
  <conditionalFormatting sqref="K89">
    <cfRule type="cellIs" dxfId="2008" priority="406" operator="equal">
      <formula>"HIDE-NO VAR"</formula>
    </cfRule>
  </conditionalFormatting>
  <conditionalFormatting sqref="K89">
    <cfRule type="cellIs" dxfId="2007" priority="405" operator="equal">
      <formula>"NO VAR"</formula>
    </cfRule>
  </conditionalFormatting>
  <conditionalFormatting sqref="K89">
    <cfRule type="cellIs" dxfId="2006" priority="404" operator="equal">
      <formula>"NO VAR"</formula>
    </cfRule>
  </conditionalFormatting>
  <conditionalFormatting sqref="K89">
    <cfRule type="cellIs" dxfId="2005" priority="403" operator="equal">
      <formula>"HIDE-NO VAR"</formula>
    </cfRule>
  </conditionalFormatting>
  <conditionalFormatting sqref="K89">
    <cfRule type="cellIs" dxfId="2004" priority="402" operator="equal">
      <formula>"NO VAR"</formula>
    </cfRule>
  </conditionalFormatting>
  <conditionalFormatting sqref="K89">
    <cfRule type="cellIs" dxfId="2003" priority="401" operator="equal">
      <formula>"NO VAR"</formula>
    </cfRule>
  </conditionalFormatting>
  <conditionalFormatting sqref="K89">
    <cfRule type="cellIs" dxfId="2002" priority="400" operator="equal">
      <formula>"HIDE-NO VAR"</formula>
    </cfRule>
  </conditionalFormatting>
  <conditionalFormatting sqref="K89">
    <cfRule type="cellIs" dxfId="2001" priority="399" operator="equal">
      <formula>"NO VAR"</formula>
    </cfRule>
  </conditionalFormatting>
  <conditionalFormatting sqref="K89">
    <cfRule type="cellIs" dxfId="2000" priority="398" operator="equal">
      <formula>"NO VAR"</formula>
    </cfRule>
  </conditionalFormatting>
  <conditionalFormatting sqref="K89">
    <cfRule type="cellIs" dxfId="1999" priority="397" operator="equal">
      <formula>"HIDE-NO VAR"</formula>
    </cfRule>
  </conditionalFormatting>
  <conditionalFormatting sqref="K89">
    <cfRule type="cellIs" dxfId="1998" priority="396" operator="equal">
      <formula>"NO VAR"</formula>
    </cfRule>
  </conditionalFormatting>
  <conditionalFormatting sqref="K89">
    <cfRule type="cellIs" dxfId="1997" priority="395" operator="equal">
      <formula>"NO VAR"</formula>
    </cfRule>
  </conditionalFormatting>
  <conditionalFormatting sqref="K89">
    <cfRule type="cellIs" dxfId="1996" priority="394" operator="equal">
      <formula>"HIDE-NO VAR"</formula>
    </cfRule>
  </conditionalFormatting>
  <conditionalFormatting sqref="K89">
    <cfRule type="cellIs" dxfId="1995" priority="393" operator="equal">
      <formula>"NO VAR"</formula>
    </cfRule>
  </conditionalFormatting>
  <conditionalFormatting sqref="K89">
    <cfRule type="cellIs" dxfId="1994" priority="392" operator="equal">
      <formula>"NO VAR"</formula>
    </cfRule>
  </conditionalFormatting>
  <conditionalFormatting sqref="K89">
    <cfRule type="cellIs" dxfId="1993" priority="391" operator="equal">
      <formula>"HIDE-NO VAR"</formula>
    </cfRule>
  </conditionalFormatting>
  <conditionalFormatting sqref="K89">
    <cfRule type="cellIs" dxfId="1992" priority="390" operator="equal">
      <formula>"NO VAR"</formula>
    </cfRule>
  </conditionalFormatting>
  <conditionalFormatting sqref="K89">
    <cfRule type="cellIs" dxfId="1991" priority="389" operator="equal">
      <formula>"NO VAR"</formula>
    </cfRule>
  </conditionalFormatting>
  <conditionalFormatting sqref="K89">
    <cfRule type="cellIs" dxfId="1990" priority="388" operator="equal">
      <formula>"INCORRECT LINE BEING PICKED UP"</formula>
    </cfRule>
  </conditionalFormatting>
  <conditionalFormatting sqref="J90 J92">
    <cfRule type="cellIs" dxfId="1989" priority="387" operator="equal">
      <formula>"NO VAR"</formula>
    </cfRule>
  </conditionalFormatting>
  <conditionalFormatting sqref="J90 J92">
    <cfRule type="cellIs" dxfId="1988" priority="386" operator="equal">
      <formula>"HIDE-NO VAR"</formula>
    </cfRule>
  </conditionalFormatting>
  <conditionalFormatting sqref="J90 J92">
    <cfRule type="cellIs" dxfId="1987" priority="385" operator="equal">
      <formula>"ERROR "</formula>
    </cfRule>
  </conditionalFormatting>
  <conditionalFormatting sqref="J90 J92">
    <cfRule type="cellIs" dxfId="1986" priority="384" operator="equal">
      <formula>"HIDE-NO VAR"</formula>
    </cfRule>
  </conditionalFormatting>
  <conditionalFormatting sqref="J90 J92">
    <cfRule type="cellIs" dxfId="1985" priority="383" operator="equal">
      <formula>"HIDE-NO VAR"</formula>
    </cfRule>
  </conditionalFormatting>
  <conditionalFormatting sqref="J90 J92">
    <cfRule type="cellIs" dxfId="1984" priority="382" operator="equal">
      <formula>"NO VAR"</formula>
    </cfRule>
  </conditionalFormatting>
  <conditionalFormatting sqref="J90 J92">
    <cfRule type="cellIs" dxfId="1983" priority="381" operator="equal">
      <formula>"HIDE-NO VAR"</formula>
    </cfRule>
  </conditionalFormatting>
  <conditionalFormatting sqref="J90 J92">
    <cfRule type="cellIs" dxfId="1982" priority="380" operator="equal">
      <formula>"NO VAR"</formula>
    </cfRule>
  </conditionalFormatting>
  <conditionalFormatting sqref="J90 J92">
    <cfRule type="cellIs" dxfId="1981" priority="379" operator="equal">
      <formula>"HIDE-NO VAR"</formula>
    </cfRule>
  </conditionalFormatting>
  <conditionalFormatting sqref="J90 J92">
    <cfRule type="cellIs" dxfId="1980" priority="378" operator="equal">
      <formula>"NO VAR"</formula>
    </cfRule>
  </conditionalFormatting>
  <conditionalFormatting sqref="J90 J92">
    <cfRule type="cellIs" dxfId="1979" priority="377" operator="equal">
      <formula>"NO VAR"</formula>
    </cfRule>
  </conditionalFormatting>
  <conditionalFormatting sqref="J90 J92">
    <cfRule type="cellIs" dxfId="1978" priority="376" operator="equal">
      <formula>"HIDE-NO VAR"</formula>
    </cfRule>
  </conditionalFormatting>
  <conditionalFormatting sqref="J90 J92">
    <cfRule type="cellIs" dxfId="1977" priority="375" operator="equal">
      <formula>"NO VAR"</formula>
    </cfRule>
  </conditionalFormatting>
  <conditionalFormatting sqref="J90 J92">
    <cfRule type="cellIs" dxfId="1976" priority="374" operator="equal">
      <formula>"NO VAR"</formula>
    </cfRule>
  </conditionalFormatting>
  <conditionalFormatting sqref="J90 J92">
    <cfRule type="cellIs" dxfId="1975" priority="373" operator="equal">
      <formula>"HIDE-NO VAR"</formula>
    </cfRule>
  </conditionalFormatting>
  <conditionalFormatting sqref="J90 J92">
    <cfRule type="cellIs" dxfId="1974" priority="372" operator="equal">
      <formula>"NO VAR"</formula>
    </cfRule>
  </conditionalFormatting>
  <conditionalFormatting sqref="J90 J92">
    <cfRule type="cellIs" dxfId="1973" priority="371" operator="equal">
      <formula>"NO VAR"</formula>
    </cfRule>
  </conditionalFormatting>
  <conditionalFormatting sqref="J90 J92">
    <cfRule type="cellIs" dxfId="1972" priority="370" operator="equal">
      <formula>"HIDE-NO VAR"</formula>
    </cfRule>
  </conditionalFormatting>
  <conditionalFormatting sqref="J90 J92">
    <cfRule type="cellIs" dxfId="1971" priority="369" operator="equal">
      <formula>"NO VAR"</formula>
    </cfRule>
  </conditionalFormatting>
  <conditionalFormatting sqref="J90 J92">
    <cfRule type="cellIs" dxfId="1970" priority="368" operator="equal">
      <formula>"NO VAR"</formula>
    </cfRule>
  </conditionalFormatting>
  <conditionalFormatting sqref="J90 J92">
    <cfRule type="cellIs" dxfId="1969" priority="367" operator="equal">
      <formula>"HIDE-NO VAR"</formula>
    </cfRule>
  </conditionalFormatting>
  <conditionalFormatting sqref="J90 J92">
    <cfRule type="cellIs" dxfId="1968" priority="366" operator="equal">
      <formula>"NO VAR"</formula>
    </cfRule>
  </conditionalFormatting>
  <conditionalFormatting sqref="J90 J92">
    <cfRule type="cellIs" dxfId="1967" priority="365" operator="equal">
      <formula>"NO VAR"</formula>
    </cfRule>
  </conditionalFormatting>
  <conditionalFormatting sqref="J90 J92">
    <cfRule type="cellIs" dxfId="1966" priority="364" operator="equal">
      <formula>"HIDE-NO VAR"</formula>
    </cfRule>
  </conditionalFormatting>
  <conditionalFormatting sqref="J90 J92">
    <cfRule type="cellIs" dxfId="1965" priority="363" operator="equal">
      <formula>"NO VAR"</formula>
    </cfRule>
  </conditionalFormatting>
  <conditionalFormatting sqref="J90 J92">
    <cfRule type="cellIs" dxfId="1964" priority="362" operator="equal">
      <formula>"NO VAR"</formula>
    </cfRule>
  </conditionalFormatting>
  <conditionalFormatting sqref="J90 J92">
    <cfRule type="cellIs" dxfId="1963" priority="361" operator="equal">
      <formula>"HIDE-NO VAR"</formula>
    </cfRule>
  </conditionalFormatting>
  <conditionalFormatting sqref="J90 J92">
    <cfRule type="cellIs" dxfId="1962" priority="360" operator="equal">
      <formula>"NO VAR"</formula>
    </cfRule>
  </conditionalFormatting>
  <conditionalFormatting sqref="J90 J92">
    <cfRule type="cellIs" dxfId="1961" priority="359" operator="equal">
      <formula>"NO VAR"</formula>
    </cfRule>
  </conditionalFormatting>
  <conditionalFormatting sqref="J90 J92">
    <cfRule type="cellIs" dxfId="1960" priority="358" operator="equal">
      <formula>"HIDE-NO VAR"</formula>
    </cfRule>
  </conditionalFormatting>
  <conditionalFormatting sqref="J90 J92">
    <cfRule type="cellIs" dxfId="1959" priority="357" operator="equal">
      <formula>"NO VAR"</formula>
    </cfRule>
  </conditionalFormatting>
  <conditionalFormatting sqref="J90 J92">
    <cfRule type="cellIs" dxfId="1958" priority="356" operator="equal">
      <formula>"NO VAR"</formula>
    </cfRule>
  </conditionalFormatting>
  <conditionalFormatting sqref="K90 K92">
    <cfRule type="cellIs" dxfId="1957" priority="355" operator="equal">
      <formula>"NO VAR"</formula>
    </cfRule>
  </conditionalFormatting>
  <conditionalFormatting sqref="K90 K92">
    <cfRule type="cellIs" dxfId="1956" priority="354" operator="equal">
      <formula>"HIDE-NO VAR"</formula>
    </cfRule>
  </conditionalFormatting>
  <conditionalFormatting sqref="K90 K92">
    <cfRule type="cellIs" dxfId="1955" priority="353" operator="equal">
      <formula>"ERROR "</formula>
    </cfRule>
  </conditionalFormatting>
  <conditionalFormatting sqref="K90 K92">
    <cfRule type="cellIs" dxfId="1954" priority="352" operator="equal">
      <formula>"HIDE-NO VAR"</formula>
    </cfRule>
  </conditionalFormatting>
  <conditionalFormatting sqref="K90 K92">
    <cfRule type="cellIs" dxfId="1953" priority="351" operator="equal">
      <formula>"HIDE-NO VAR"</formula>
    </cfRule>
  </conditionalFormatting>
  <conditionalFormatting sqref="K90 K92">
    <cfRule type="cellIs" dxfId="1952" priority="350" operator="equal">
      <formula>"NO VAR"</formula>
    </cfRule>
  </conditionalFormatting>
  <conditionalFormatting sqref="K90 K92">
    <cfRule type="cellIs" dxfId="1951" priority="349" operator="equal">
      <formula>"HIDE-NO VAR"</formula>
    </cfRule>
  </conditionalFormatting>
  <conditionalFormatting sqref="K90 K92">
    <cfRule type="cellIs" dxfId="1950" priority="348" operator="equal">
      <formula>"NO VAR"</formula>
    </cfRule>
  </conditionalFormatting>
  <conditionalFormatting sqref="K90 K92">
    <cfRule type="cellIs" dxfId="1949" priority="347" operator="equal">
      <formula>"HIDE-NO VAR"</formula>
    </cfRule>
  </conditionalFormatting>
  <conditionalFormatting sqref="K90 K92">
    <cfRule type="cellIs" dxfId="1948" priority="346" operator="equal">
      <formula>"NO VAR"</formula>
    </cfRule>
  </conditionalFormatting>
  <conditionalFormatting sqref="K90 K92">
    <cfRule type="cellIs" dxfId="1947" priority="345" operator="equal">
      <formula>"NO VAR"</formula>
    </cfRule>
  </conditionalFormatting>
  <conditionalFormatting sqref="K90 K92">
    <cfRule type="cellIs" dxfId="1946" priority="344" operator="equal">
      <formula>"HIDE-NO VAR"</formula>
    </cfRule>
  </conditionalFormatting>
  <conditionalFormatting sqref="K90 K92">
    <cfRule type="cellIs" dxfId="1945" priority="343" operator="equal">
      <formula>"NO VAR"</formula>
    </cfRule>
  </conditionalFormatting>
  <conditionalFormatting sqref="K90 K92">
    <cfRule type="cellIs" dxfId="1944" priority="342" operator="equal">
      <formula>"NO VAR"</formula>
    </cfRule>
  </conditionalFormatting>
  <conditionalFormatting sqref="K90 K92">
    <cfRule type="cellIs" dxfId="1943" priority="341" operator="equal">
      <formula>"HIDE-NO VAR"</formula>
    </cfRule>
  </conditionalFormatting>
  <conditionalFormatting sqref="K90 K92">
    <cfRule type="cellIs" dxfId="1942" priority="340" operator="equal">
      <formula>"NO VAR"</formula>
    </cfRule>
  </conditionalFormatting>
  <conditionalFormatting sqref="K90 K92">
    <cfRule type="cellIs" dxfId="1941" priority="339" operator="equal">
      <formula>"NO VAR"</formula>
    </cfRule>
  </conditionalFormatting>
  <conditionalFormatting sqref="K90 K92">
    <cfRule type="cellIs" dxfId="1940" priority="338" operator="equal">
      <formula>"HIDE-NO VAR"</formula>
    </cfRule>
  </conditionalFormatting>
  <conditionalFormatting sqref="K90 K92">
    <cfRule type="cellIs" dxfId="1939" priority="337" operator="equal">
      <formula>"NO VAR"</formula>
    </cfRule>
  </conditionalFormatting>
  <conditionalFormatting sqref="K90 K92">
    <cfRule type="cellIs" dxfId="1938" priority="336" operator="equal">
      <formula>"NO VAR"</formula>
    </cfRule>
  </conditionalFormatting>
  <conditionalFormatting sqref="K90 K92">
    <cfRule type="cellIs" dxfId="1937" priority="335" operator="equal">
      <formula>"HIDE-NO VAR"</formula>
    </cfRule>
  </conditionalFormatting>
  <conditionalFormatting sqref="K90 K92">
    <cfRule type="cellIs" dxfId="1936" priority="334" operator="equal">
      <formula>"NO VAR"</formula>
    </cfRule>
  </conditionalFormatting>
  <conditionalFormatting sqref="K90 K92">
    <cfRule type="cellIs" dxfId="1935" priority="333" operator="equal">
      <formula>"NO VAR"</formula>
    </cfRule>
  </conditionalFormatting>
  <conditionalFormatting sqref="K90 K92">
    <cfRule type="cellIs" dxfId="1934" priority="332" operator="equal">
      <formula>"HIDE-NO VAR"</formula>
    </cfRule>
  </conditionalFormatting>
  <conditionalFormatting sqref="K90 K92">
    <cfRule type="cellIs" dxfId="1933" priority="331" operator="equal">
      <formula>"NO VAR"</formula>
    </cfRule>
  </conditionalFormatting>
  <conditionalFormatting sqref="K90 K92">
    <cfRule type="cellIs" dxfId="1932" priority="330" operator="equal">
      <formula>"NO VAR"</formula>
    </cfRule>
  </conditionalFormatting>
  <conditionalFormatting sqref="K90 K92">
    <cfRule type="cellIs" dxfId="1931" priority="329" operator="equal">
      <formula>"HIDE-NO VAR"</formula>
    </cfRule>
  </conditionalFormatting>
  <conditionalFormatting sqref="K90 K92">
    <cfRule type="cellIs" dxfId="1930" priority="328" operator="equal">
      <formula>"NO VAR"</formula>
    </cfRule>
  </conditionalFormatting>
  <conditionalFormatting sqref="K90 K92">
    <cfRule type="cellIs" dxfId="1929" priority="327" operator="equal">
      <formula>"NO VAR"</formula>
    </cfRule>
  </conditionalFormatting>
  <conditionalFormatting sqref="K90 K92">
    <cfRule type="cellIs" dxfId="1928" priority="326" operator="equal">
      <formula>"HIDE-NO VAR"</formula>
    </cfRule>
  </conditionalFormatting>
  <conditionalFormatting sqref="K90 K92">
    <cfRule type="cellIs" dxfId="1927" priority="325" operator="equal">
      <formula>"NO VAR"</formula>
    </cfRule>
  </conditionalFormatting>
  <conditionalFormatting sqref="K90 K92">
    <cfRule type="cellIs" dxfId="1926" priority="324" operator="equal">
      <formula>"NO VAR"</formula>
    </cfRule>
  </conditionalFormatting>
  <conditionalFormatting sqref="K90 K92">
    <cfRule type="cellIs" dxfId="1925" priority="323" operator="equal">
      <formula>"HIDE-NO VAR"</formula>
    </cfRule>
  </conditionalFormatting>
  <conditionalFormatting sqref="K90 K92">
    <cfRule type="cellIs" dxfId="1924" priority="322" operator="equal">
      <formula>"NO VAR"</formula>
    </cfRule>
  </conditionalFormatting>
  <conditionalFormatting sqref="K90 K92">
    <cfRule type="cellIs" dxfId="1923" priority="321" operator="equal">
      <formula>"NO VAR"</formula>
    </cfRule>
  </conditionalFormatting>
  <conditionalFormatting sqref="K90 K92">
    <cfRule type="cellIs" dxfId="1922" priority="320" operator="equal">
      <formula>"HIDE-NO VAR"</formula>
    </cfRule>
  </conditionalFormatting>
  <conditionalFormatting sqref="K90 K92">
    <cfRule type="cellIs" dxfId="1921" priority="319" operator="equal">
      <formula>"NO VAR"</formula>
    </cfRule>
  </conditionalFormatting>
  <conditionalFormatting sqref="K90 K92">
    <cfRule type="cellIs" dxfId="1920" priority="318" operator="equal">
      <formula>"NO VAR"</formula>
    </cfRule>
  </conditionalFormatting>
  <conditionalFormatting sqref="K90 K92">
    <cfRule type="cellIs" dxfId="1919" priority="317" operator="equal">
      <formula>"HIDE-NO VAR"</formula>
    </cfRule>
  </conditionalFormatting>
  <conditionalFormatting sqref="K90 K92">
    <cfRule type="cellIs" dxfId="1918" priority="316" operator="equal">
      <formula>"NO VAR"</formula>
    </cfRule>
  </conditionalFormatting>
  <conditionalFormatting sqref="K90 K92">
    <cfRule type="cellIs" dxfId="1917" priority="315" operator="equal">
      <formula>"NO VAR"</formula>
    </cfRule>
  </conditionalFormatting>
  <conditionalFormatting sqref="K90 K92">
    <cfRule type="cellIs" dxfId="1916" priority="314" operator="equal">
      <formula>"INCORRECT LINE BEING PICKED UP"</formula>
    </cfRule>
  </conditionalFormatting>
  <conditionalFormatting sqref="J91">
    <cfRule type="cellIs" dxfId="1915" priority="313" operator="equal">
      <formula>"NO VAR"</formula>
    </cfRule>
  </conditionalFormatting>
  <conditionalFormatting sqref="J91">
    <cfRule type="cellIs" dxfId="1914" priority="312" operator="equal">
      <formula>"HIDE-NO VAR"</formula>
    </cfRule>
  </conditionalFormatting>
  <conditionalFormatting sqref="J91">
    <cfRule type="cellIs" dxfId="1913" priority="311" operator="equal">
      <formula>"ERROR "</formula>
    </cfRule>
  </conditionalFormatting>
  <conditionalFormatting sqref="J91">
    <cfRule type="cellIs" dxfId="1912" priority="310" operator="equal">
      <formula>"HIDE-NO VAR"</formula>
    </cfRule>
  </conditionalFormatting>
  <conditionalFormatting sqref="J91">
    <cfRule type="cellIs" dxfId="1911" priority="309" operator="equal">
      <formula>"HIDE-NO VAR"</formula>
    </cfRule>
  </conditionalFormatting>
  <conditionalFormatting sqref="J91">
    <cfRule type="cellIs" dxfId="1910" priority="308" operator="equal">
      <formula>"NO VAR"</formula>
    </cfRule>
  </conditionalFormatting>
  <conditionalFormatting sqref="J91">
    <cfRule type="cellIs" dxfId="1909" priority="307" operator="equal">
      <formula>"HIDE-NO VAR"</formula>
    </cfRule>
  </conditionalFormatting>
  <conditionalFormatting sqref="J91">
    <cfRule type="cellIs" dxfId="1908" priority="306" operator="equal">
      <formula>"NO VAR"</formula>
    </cfRule>
  </conditionalFormatting>
  <conditionalFormatting sqref="J91">
    <cfRule type="cellIs" dxfId="1907" priority="305" operator="equal">
      <formula>"HIDE-NO VAR"</formula>
    </cfRule>
  </conditionalFormatting>
  <conditionalFormatting sqref="J91">
    <cfRule type="cellIs" dxfId="1906" priority="304" operator="equal">
      <formula>"NO VAR"</formula>
    </cfRule>
  </conditionalFormatting>
  <conditionalFormatting sqref="J91">
    <cfRule type="cellIs" dxfId="1905" priority="303" operator="equal">
      <formula>"NO VAR"</formula>
    </cfRule>
  </conditionalFormatting>
  <conditionalFormatting sqref="J91">
    <cfRule type="cellIs" dxfId="1904" priority="302" operator="equal">
      <formula>"HIDE-NO VAR"</formula>
    </cfRule>
  </conditionalFormatting>
  <conditionalFormatting sqref="J91">
    <cfRule type="cellIs" dxfId="1903" priority="301" operator="equal">
      <formula>"NO VAR"</formula>
    </cfRule>
  </conditionalFormatting>
  <conditionalFormatting sqref="J91">
    <cfRule type="cellIs" dxfId="1902" priority="300" operator="equal">
      <formula>"NO VAR"</formula>
    </cfRule>
  </conditionalFormatting>
  <conditionalFormatting sqref="J91">
    <cfRule type="cellIs" dxfId="1901" priority="299" operator="equal">
      <formula>"HIDE-NO VAR"</formula>
    </cfRule>
  </conditionalFormatting>
  <conditionalFormatting sqref="J91">
    <cfRule type="cellIs" dxfId="1900" priority="298" operator="equal">
      <formula>"NO VAR"</formula>
    </cfRule>
  </conditionalFormatting>
  <conditionalFormatting sqref="J91">
    <cfRule type="cellIs" dxfId="1899" priority="297" operator="equal">
      <formula>"NO VAR"</formula>
    </cfRule>
  </conditionalFormatting>
  <conditionalFormatting sqref="J91">
    <cfRule type="cellIs" dxfId="1898" priority="296" operator="equal">
      <formula>"HIDE-NO VAR"</formula>
    </cfRule>
  </conditionalFormatting>
  <conditionalFormatting sqref="J91">
    <cfRule type="cellIs" dxfId="1897" priority="295" operator="equal">
      <formula>"NO VAR"</formula>
    </cfRule>
  </conditionalFormatting>
  <conditionalFormatting sqref="J91">
    <cfRule type="cellIs" dxfId="1896" priority="294" operator="equal">
      <formula>"NO VAR"</formula>
    </cfRule>
  </conditionalFormatting>
  <conditionalFormatting sqref="J91">
    <cfRule type="cellIs" dxfId="1895" priority="293" operator="equal">
      <formula>"HIDE-NO VAR"</formula>
    </cfRule>
  </conditionalFormatting>
  <conditionalFormatting sqref="J91">
    <cfRule type="cellIs" dxfId="1894" priority="292" operator="equal">
      <formula>"NO VAR"</formula>
    </cfRule>
  </conditionalFormatting>
  <conditionalFormatting sqref="J91">
    <cfRule type="cellIs" dxfId="1893" priority="291" operator="equal">
      <formula>"NO VAR"</formula>
    </cfRule>
  </conditionalFormatting>
  <conditionalFormatting sqref="J91">
    <cfRule type="cellIs" dxfId="1892" priority="290" operator="equal">
      <formula>"HIDE-NO VAR"</formula>
    </cfRule>
  </conditionalFormatting>
  <conditionalFormatting sqref="J91">
    <cfRule type="cellIs" dxfId="1891" priority="289" operator="equal">
      <formula>"NO VAR"</formula>
    </cfRule>
  </conditionalFormatting>
  <conditionalFormatting sqref="J91">
    <cfRule type="cellIs" dxfId="1890" priority="288" operator="equal">
      <formula>"NO VAR"</formula>
    </cfRule>
  </conditionalFormatting>
  <conditionalFormatting sqref="J91">
    <cfRule type="cellIs" dxfId="1889" priority="287" operator="equal">
      <formula>"HIDE-NO VAR"</formula>
    </cfRule>
  </conditionalFormatting>
  <conditionalFormatting sqref="J91">
    <cfRule type="cellIs" dxfId="1888" priority="286" operator="equal">
      <formula>"NO VAR"</formula>
    </cfRule>
  </conditionalFormatting>
  <conditionalFormatting sqref="J91">
    <cfRule type="cellIs" dxfId="1887" priority="285" operator="equal">
      <formula>"NO VAR"</formula>
    </cfRule>
  </conditionalFormatting>
  <conditionalFormatting sqref="J91">
    <cfRule type="cellIs" dxfId="1886" priority="284" operator="equal">
      <formula>"HIDE-NO VAR"</formula>
    </cfRule>
  </conditionalFormatting>
  <conditionalFormatting sqref="J91">
    <cfRule type="cellIs" dxfId="1885" priority="283" operator="equal">
      <formula>"NO VAR"</formula>
    </cfRule>
  </conditionalFormatting>
  <conditionalFormatting sqref="J91">
    <cfRule type="cellIs" dxfId="1884" priority="282" operator="equal">
      <formula>"NO VAR"</formula>
    </cfRule>
  </conditionalFormatting>
  <conditionalFormatting sqref="K91">
    <cfRule type="cellIs" dxfId="1883" priority="281" operator="equal">
      <formula>"NO VAR"</formula>
    </cfRule>
  </conditionalFormatting>
  <conditionalFormatting sqref="K91">
    <cfRule type="cellIs" dxfId="1882" priority="280" operator="equal">
      <formula>"HIDE-NO VAR"</formula>
    </cfRule>
  </conditionalFormatting>
  <conditionalFormatting sqref="K91">
    <cfRule type="cellIs" dxfId="1881" priority="279" operator="equal">
      <formula>"ERROR "</formula>
    </cfRule>
  </conditionalFormatting>
  <conditionalFormatting sqref="K91">
    <cfRule type="cellIs" dxfId="1880" priority="278" operator="equal">
      <formula>"HIDE-NO VAR"</formula>
    </cfRule>
  </conditionalFormatting>
  <conditionalFormatting sqref="K91">
    <cfRule type="cellIs" dxfId="1879" priority="277" operator="equal">
      <formula>"HIDE-NO VAR"</formula>
    </cfRule>
  </conditionalFormatting>
  <conditionalFormatting sqref="K91">
    <cfRule type="cellIs" dxfId="1878" priority="276" operator="equal">
      <formula>"NO VAR"</formula>
    </cfRule>
  </conditionalFormatting>
  <conditionalFormatting sqref="K91">
    <cfRule type="cellIs" dxfId="1877" priority="275" operator="equal">
      <formula>"HIDE-NO VAR"</formula>
    </cfRule>
  </conditionalFormatting>
  <conditionalFormatting sqref="K91">
    <cfRule type="cellIs" dxfId="1876" priority="274" operator="equal">
      <formula>"NO VAR"</formula>
    </cfRule>
  </conditionalFormatting>
  <conditionalFormatting sqref="K91">
    <cfRule type="cellIs" dxfId="1875" priority="273" operator="equal">
      <formula>"HIDE-NO VAR"</formula>
    </cfRule>
  </conditionalFormatting>
  <conditionalFormatting sqref="K91">
    <cfRule type="cellIs" dxfId="1874" priority="272" operator="equal">
      <formula>"NO VAR"</formula>
    </cfRule>
  </conditionalFormatting>
  <conditionalFormatting sqref="K91">
    <cfRule type="cellIs" dxfId="1873" priority="271" operator="equal">
      <formula>"NO VAR"</formula>
    </cfRule>
  </conditionalFormatting>
  <conditionalFormatting sqref="K91">
    <cfRule type="cellIs" dxfId="1872" priority="270" operator="equal">
      <formula>"HIDE-NO VAR"</formula>
    </cfRule>
  </conditionalFormatting>
  <conditionalFormatting sqref="K91">
    <cfRule type="cellIs" dxfId="1871" priority="269" operator="equal">
      <formula>"NO VAR"</formula>
    </cfRule>
  </conditionalFormatting>
  <conditionalFormatting sqref="K91">
    <cfRule type="cellIs" dxfId="1870" priority="268" operator="equal">
      <formula>"NO VAR"</formula>
    </cfRule>
  </conditionalFormatting>
  <conditionalFormatting sqref="K91">
    <cfRule type="cellIs" dxfId="1869" priority="267" operator="equal">
      <formula>"HIDE-NO VAR"</formula>
    </cfRule>
  </conditionalFormatting>
  <conditionalFormatting sqref="K91">
    <cfRule type="cellIs" dxfId="1868" priority="266" operator="equal">
      <formula>"NO VAR"</formula>
    </cfRule>
  </conditionalFormatting>
  <conditionalFormatting sqref="K91">
    <cfRule type="cellIs" dxfId="1867" priority="265" operator="equal">
      <formula>"NO VAR"</formula>
    </cfRule>
  </conditionalFormatting>
  <conditionalFormatting sqref="K91">
    <cfRule type="cellIs" dxfId="1866" priority="264" operator="equal">
      <formula>"HIDE-NO VAR"</formula>
    </cfRule>
  </conditionalFormatting>
  <conditionalFormatting sqref="K91">
    <cfRule type="cellIs" dxfId="1865" priority="263" operator="equal">
      <formula>"NO VAR"</formula>
    </cfRule>
  </conditionalFormatting>
  <conditionalFormatting sqref="K91">
    <cfRule type="cellIs" dxfId="1864" priority="262" operator="equal">
      <formula>"NO VAR"</formula>
    </cfRule>
  </conditionalFormatting>
  <conditionalFormatting sqref="K91">
    <cfRule type="cellIs" dxfId="1863" priority="261" operator="equal">
      <formula>"HIDE-NO VAR"</formula>
    </cfRule>
  </conditionalFormatting>
  <conditionalFormatting sqref="K91">
    <cfRule type="cellIs" dxfId="1862" priority="260" operator="equal">
      <formula>"NO VAR"</formula>
    </cfRule>
  </conditionalFormatting>
  <conditionalFormatting sqref="K91">
    <cfRule type="cellIs" dxfId="1861" priority="259" operator="equal">
      <formula>"NO VAR"</formula>
    </cfRule>
  </conditionalFormatting>
  <conditionalFormatting sqref="K91">
    <cfRule type="cellIs" dxfId="1860" priority="258" operator="equal">
      <formula>"HIDE-NO VAR"</formula>
    </cfRule>
  </conditionalFormatting>
  <conditionalFormatting sqref="K91">
    <cfRule type="cellIs" dxfId="1859" priority="257" operator="equal">
      <formula>"NO VAR"</formula>
    </cfRule>
  </conditionalFormatting>
  <conditionalFormatting sqref="K91">
    <cfRule type="cellIs" dxfId="1858" priority="256" operator="equal">
      <formula>"NO VAR"</formula>
    </cfRule>
  </conditionalFormatting>
  <conditionalFormatting sqref="K91">
    <cfRule type="cellIs" dxfId="1857" priority="255" operator="equal">
      <formula>"HIDE-NO VAR"</formula>
    </cfRule>
  </conditionalFormatting>
  <conditionalFormatting sqref="K91">
    <cfRule type="cellIs" dxfId="1856" priority="254" operator="equal">
      <formula>"NO VAR"</formula>
    </cfRule>
  </conditionalFormatting>
  <conditionalFormatting sqref="K91">
    <cfRule type="cellIs" dxfId="1855" priority="253" operator="equal">
      <formula>"NO VAR"</formula>
    </cfRule>
  </conditionalFormatting>
  <conditionalFormatting sqref="K91">
    <cfRule type="cellIs" dxfId="1854" priority="252" operator="equal">
      <formula>"HIDE-NO VAR"</formula>
    </cfRule>
  </conditionalFormatting>
  <conditionalFormatting sqref="K91">
    <cfRule type="cellIs" dxfId="1853" priority="251" operator="equal">
      <formula>"NO VAR"</formula>
    </cfRule>
  </conditionalFormatting>
  <conditionalFormatting sqref="K91">
    <cfRule type="cellIs" dxfId="1852" priority="250" operator="equal">
      <formula>"NO VAR"</formula>
    </cfRule>
  </conditionalFormatting>
  <conditionalFormatting sqref="K91">
    <cfRule type="cellIs" dxfId="1851" priority="249" operator="equal">
      <formula>"HIDE-NO VAR"</formula>
    </cfRule>
  </conditionalFormatting>
  <conditionalFormatting sqref="K91">
    <cfRule type="cellIs" dxfId="1850" priority="248" operator="equal">
      <formula>"NO VAR"</formula>
    </cfRule>
  </conditionalFormatting>
  <conditionalFormatting sqref="K91">
    <cfRule type="cellIs" dxfId="1849" priority="247" operator="equal">
      <formula>"NO VAR"</formula>
    </cfRule>
  </conditionalFormatting>
  <conditionalFormatting sqref="K91">
    <cfRule type="cellIs" dxfId="1848" priority="246" operator="equal">
      <formula>"HIDE-NO VAR"</formula>
    </cfRule>
  </conditionalFormatting>
  <conditionalFormatting sqref="K91">
    <cfRule type="cellIs" dxfId="1847" priority="245" operator="equal">
      <formula>"NO VAR"</formula>
    </cfRule>
  </conditionalFormatting>
  <conditionalFormatting sqref="K91">
    <cfRule type="cellIs" dxfId="1846" priority="244" operator="equal">
      <formula>"NO VAR"</formula>
    </cfRule>
  </conditionalFormatting>
  <conditionalFormatting sqref="K91">
    <cfRule type="cellIs" dxfId="1845" priority="243" operator="equal">
      <formula>"HIDE-NO VAR"</formula>
    </cfRule>
  </conditionalFormatting>
  <conditionalFormatting sqref="K91">
    <cfRule type="cellIs" dxfId="1844" priority="242" operator="equal">
      <formula>"NO VAR"</formula>
    </cfRule>
  </conditionalFormatting>
  <conditionalFormatting sqref="K91">
    <cfRule type="cellIs" dxfId="1843" priority="241" operator="equal">
      <formula>"NO VAR"</formula>
    </cfRule>
  </conditionalFormatting>
  <conditionalFormatting sqref="K91">
    <cfRule type="cellIs" dxfId="1842" priority="240" operator="equal">
      <formula>"INCORRECT LINE BEING PICKED UP"</formula>
    </cfRule>
  </conditionalFormatting>
  <conditionalFormatting sqref="L23">
    <cfRule type="cellIs" dxfId="1841" priority="237" operator="equal">
      <formula>"NO VAR"</formula>
    </cfRule>
  </conditionalFormatting>
  <conditionalFormatting sqref="L23">
    <cfRule type="cellIs" dxfId="1840" priority="236" operator="equal">
      <formula>"HIDE-NO VAR"</formula>
    </cfRule>
  </conditionalFormatting>
  <conditionalFormatting sqref="L23">
    <cfRule type="cellIs" dxfId="1839" priority="235" operator="equal">
      <formula>"ERROR "</formula>
    </cfRule>
  </conditionalFormatting>
  <conditionalFormatting sqref="L23">
    <cfRule type="cellIs" dxfId="1838" priority="234" operator="equal">
      <formula>"HIDE-NO VAR"</formula>
    </cfRule>
  </conditionalFormatting>
  <conditionalFormatting sqref="L23">
    <cfRule type="cellIs" dxfId="1837" priority="233" operator="equal">
      <formula>"HIDE-NO VAR"</formula>
    </cfRule>
  </conditionalFormatting>
  <conditionalFormatting sqref="L23">
    <cfRule type="cellIs" dxfId="1836" priority="232" operator="equal">
      <formula>"NO VAR"</formula>
    </cfRule>
  </conditionalFormatting>
  <conditionalFormatting sqref="L23">
    <cfRule type="cellIs" dxfId="1835" priority="231" operator="equal">
      <formula>"HIDE-NO VAR"</formula>
    </cfRule>
  </conditionalFormatting>
  <conditionalFormatting sqref="L23">
    <cfRule type="cellIs" dxfId="1834" priority="230" operator="equal">
      <formula>"NO VAR"</formula>
    </cfRule>
  </conditionalFormatting>
  <conditionalFormatting sqref="L23">
    <cfRule type="cellIs" dxfId="1833" priority="229" operator="equal">
      <formula>"HIDE-NO VAR"</formula>
    </cfRule>
  </conditionalFormatting>
  <conditionalFormatting sqref="L23">
    <cfRule type="cellIs" dxfId="1832" priority="228" operator="equal">
      <formula>"NO VAR"</formula>
    </cfRule>
  </conditionalFormatting>
  <conditionalFormatting sqref="L23">
    <cfRule type="cellIs" dxfId="1831" priority="227" operator="equal">
      <formula>"NO VAR"</formula>
    </cfRule>
  </conditionalFormatting>
  <conditionalFormatting sqref="L23">
    <cfRule type="cellIs" dxfId="1830" priority="226" operator="equal">
      <formula>"HIDE-NO VAR"</formula>
    </cfRule>
  </conditionalFormatting>
  <conditionalFormatting sqref="L23">
    <cfRule type="cellIs" dxfId="1829" priority="225" operator="equal">
      <formula>"NO VAR"</formula>
    </cfRule>
  </conditionalFormatting>
  <conditionalFormatting sqref="L23">
    <cfRule type="cellIs" dxfId="1828" priority="224" operator="equal">
      <formula>"NO VAR"</formula>
    </cfRule>
  </conditionalFormatting>
  <conditionalFormatting sqref="L23">
    <cfRule type="cellIs" dxfId="1827" priority="223" operator="equal">
      <formula>"HIDE-NO VAR"</formula>
    </cfRule>
  </conditionalFormatting>
  <conditionalFormatting sqref="L23">
    <cfRule type="cellIs" dxfId="1826" priority="222" operator="equal">
      <formula>"NO VAR"</formula>
    </cfRule>
  </conditionalFormatting>
  <conditionalFormatting sqref="L23">
    <cfRule type="cellIs" dxfId="1825" priority="221" operator="equal">
      <formula>"NO VAR"</formula>
    </cfRule>
  </conditionalFormatting>
  <conditionalFormatting sqref="L23">
    <cfRule type="cellIs" dxfId="1824" priority="220" operator="equal">
      <formula>"HIDE-NO VAR"</formula>
    </cfRule>
  </conditionalFormatting>
  <conditionalFormatting sqref="L23">
    <cfRule type="cellIs" dxfId="1823" priority="219" operator="equal">
      <formula>"NO VAR"</formula>
    </cfRule>
  </conditionalFormatting>
  <conditionalFormatting sqref="L23">
    <cfRule type="cellIs" dxfId="1822" priority="218" operator="equal">
      <formula>"NO VAR"</formula>
    </cfRule>
  </conditionalFormatting>
  <conditionalFormatting sqref="L23">
    <cfRule type="cellIs" dxfId="1821" priority="217" operator="equal">
      <formula>"HIDE-NO VAR"</formula>
    </cfRule>
  </conditionalFormatting>
  <conditionalFormatting sqref="L23">
    <cfRule type="cellIs" dxfId="1820" priority="216" operator="equal">
      <formula>"NO VAR"</formula>
    </cfRule>
  </conditionalFormatting>
  <conditionalFormatting sqref="L23">
    <cfRule type="cellIs" dxfId="1819" priority="215" operator="equal">
      <formula>"NO VAR"</formula>
    </cfRule>
  </conditionalFormatting>
  <conditionalFormatting sqref="L23">
    <cfRule type="cellIs" dxfId="1818" priority="214" operator="equal">
      <formula>"HIDE-NO VAR"</formula>
    </cfRule>
  </conditionalFormatting>
  <conditionalFormatting sqref="L23">
    <cfRule type="cellIs" dxfId="1817" priority="213" operator="equal">
      <formula>"NO VAR"</formula>
    </cfRule>
  </conditionalFormatting>
  <conditionalFormatting sqref="L23">
    <cfRule type="cellIs" dxfId="1816" priority="212" operator="equal">
      <formula>"NO VAR"</formula>
    </cfRule>
  </conditionalFormatting>
  <conditionalFormatting sqref="L23">
    <cfRule type="cellIs" dxfId="1815" priority="211" operator="equal">
      <formula>"HIDE-NO VAR"</formula>
    </cfRule>
  </conditionalFormatting>
  <conditionalFormatting sqref="L23">
    <cfRule type="cellIs" dxfId="1814" priority="210" operator="equal">
      <formula>"NO VAR"</formula>
    </cfRule>
  </conditionalFormatting>
  <conditionalFormatting sqref="L23">
    <cfRule type="cellIs" dxfId="1813" priority="209" operator="equal">
      <formula>"NO VAR"</formula>
    </cfRule>
  </conditionalFormatting>
  <conditionalFormatting sqref="L23">
    <cfRule type="cellIs" dxfId="1812" priority="208" operator="equal">
      <formula>"HIDE-NO VAR"</formula>
    </cfRule>
  </conditionalFormatting>
  <conditionalFormatting sqref="L23">
    <cfRule type="cellIs" dxfId="1811" priority="207" operator="equal">
      <formula>"NO VAR"</formula>
    </cfRule>
  </conditionalFormatting>
  <conditionalFormatting sqref="L23">
    <cfRule type="cellIs" dxfId="1810" priority="206" operator="equal">
      <formula>"NO VAR"</formula>
    </cfRule>
  </conditionalFormatting>
  <conditionalFormatting sqref="K75">
    <cfRule type="cellIs" dxfId="1809" priority="205" operator="equal">
      <formula>"NO VAR"</formula>
    </cfRule>
  </conditionalFormatting>
  <conditionalFormatting sqref="K75">
    <cfRule type="cellIs" dxfId="1808" priority="204" operator="equal">
      <formula>"HIDE-NO VAR"</formula>
    </cfRule>
  </conditionalFormatting>
  <conditionalFormatting sqref="K75">
    <cfRule type="cellIs" dxfId="1807" priority="203" operator="equal">
      <formula>"ERROR "</formula>
    </cfRule>
  </conditionalFormatting>
  <conditionalFormatting sqref="K75">
    <cfRule type="cellIs" dxfId="1806" priority="202" operator="equal">
      <formula>"HIDE-NO VAR"</formula>
    </cfRule>
  </conditionalFormatting>
  <conditionalFormatting sqref="K75">
    <cfRule type="cellIs" dxfId="1805" priority="201" operator="equal">
      <formula>"HIDE-NO VAR"</formula>
    </cfRule>
  </conditionalFormatting>
  <conditionalFormatting sqref="K75">
    <cfRule type="cellIs" dxfId="1804" priority="200" operator="equal">
      <formula>"NO VAR"</formula>
    </cfRule>
  </conditionalFormatting>
  <conditionalFormatting sqref="K75">
    <cfRule type="cellIs" dxfId="1803" priority="199" operator="equal">
      <formula>"HIDE-NO VAR"</formula>
    </cfRule>
  </conditionalFormatting>
  <conditionalFormatting sqref="K75">
    <cfRule type="cellIs" dxfId="1802" priority="198" operator="equal">
      <formula>"NO VAR"</formula>
    </cfRule>
  </conditionalFormatting>
  <conditionalFormatting sqref="K75">
    <cfRule type="cellIs" dxfId="1801" priority="197" operator="equal">
      <formula>"HIDE-NO VAR"</formula>
    </cfRule>
  </conditionalFormatting>
  <conditionalFormatting sqref="K75">
    <cfRule type="cellIs" dxfId="1800" priority="196" operator="equal">
      <formula>"NO VAR"</formula>
    </cfRule>
  </conditionalFormatting>
  <conditionalFormatting sqref="K75">
    <cfRule type="cellIs" dxfId="1799" priority="195" operator="equal">
      <formula>"NO VAR"</formula>
    </cfRule>
  </conditionalFormatting>
  <conditionalFormatting sqref="K75">
    <cfRule type="cellIs" dxfId="1798" priority="194" operator="equal">
      <formula>"HIDE-NO VAR"</formula>
    </cfRule>
  </conditionalFormatting>
  <conditionalFormatting sqref="K75">
    <cfRule type="cellIs" dxfId="1797" priority="193" operator="equal">
      <formula>"NO VAR"</formula>
    </cfRule>
  </conditionalFormatting>
  <conditionalFormatting sqref="K75">
    <cfRule type="cellIs" dxfId="1796" priority="192" operator="equal">
      <formula>"NO VAR"</formula>
    </cfRule>
  </conditionalFormatting>
  <conditionalFormatting sqref="K75">
    <cfRule type="cellIs" dxfId="1795" priority="191" operator="equal">
      <formula>"HIDE-NO VAR"</formula>
    </cfRule>
  </conditionalFormatting>
  <conditionalFormatting sqref="K75">
    <cfRule type="cellIs" dxfId="1794" priority="190" operator="equal">
      <formula>"NO VAR"</formula>
    </cfRule>
  </conditionalFormatting>
  <conditionalFormatting sqref="K75">
    <cfRule type="cellIs" dxfId="1793" priority="189" operator="equal">
      <formula>"NO VAR"</formula>
    </cfRule>
  </conditionalFormatting>
  <conditionalFormatting sqref="K75">
    <cfRule type="cellIs" dxfId="1792" priority="188" operator="equal">
      <formula>"HIDE-NO VAR"</formula>
    </cfRule>
  </conditionalFormatting>
  <conditionalFormatting sqref="K75">
    <cfRule type="cellIs" dxfId="1791" priority="187" operator="equal">
      <formula>"NO VAR"</formula>
    </cfRule>
  </conditionalFormatting>
  <conditionalFormatting sqref="K75">
    <cfRule type="cellIs" dxfId="1790" priority="186" operator="equal">
      <formula>"NO VAR"</formula>
    </cfRule>
  </conditionalFormatting>
  <conditionalFormatting sqref="K75">
    <cfRule type="cellIs" dxfId="1789" priority="185" operator="equal">
      <formula>"HIDE-NO VAR"</formula>
    </cfRule>
  </conditionalFormatting>
  <conditionalFormatting sqref="K75">
    <cfRule type="cellIs" dxfId="1788" priority="184" operator="equal">
      <formula>"NO VAR"</formula>
    </cfRule>
  </conditionalFormatting>
  <conditionalFormatting sqref="K75">
    <cfRule type="cellIs" dxfId="1787" priority="183" operator="equal">
      <formula>"NO VAR"</formula>
    </cfRule>
  </conditionalFormatting>
  <conditionalFormatting sqref="K75">
    <cfRule type="cellIs" dxfId="1786" priority="182" operator="equal">
      <formula>"HIDE-NO VAR"</formula>
    </cfRule>
  </conditionalFormatting>
  <conditionalFormatting sqref="K75">
    <cfRule type="cellIs" dxfId="1785" priority="181" operator="equal">
      <formula>"NO VAR"</formula>
    </cfRule>
  </conditionalFormatting>
  <conditionalFormatting sqref="K75">
    <cfRule type="cellIs" dxfId="1784" priority="180" operator="equal">
      <formula>"NO VAR"</formula>
    </cfRule>
  </conditionalFormatting>
  <conditionalFormatting sqref="K75">
    <cfRule type="cellIs" dxfId="1783" priority="179" operator="equal">
      <formula>"HIDE-NO VAR"</formula>
    </cfRule>
  </conditionalFormatting>
  <conditionalFormatting sqref="K75">
    <cfRule type="cellIs" dxfId="1782" priority="178" operator="equal">
      <formula>"NO VAR"</formula>
    </cfRule>
  </conditionalFormatting>
  <conditionalFormatting sqref="K75">
    <cfRule type="cellIs" dxfId="1781" priority="177" operator="equal">
      <formula>"NO VAR"</formula>
    </cfRule>
  </conditionalFormatting>
  <conditionalFormatting sqref="K75">
    <cfRule type="cellIs" dxfId="1780" priority="176" operator="equal">
      <formula>"HIDE-NO VAR"</formula>
    </cfRule>
  </conditionalFormatting>
  <conditionalFormatting sqref="K75">
    <cfRule type="cellIs" dxfId="1779" priority="175" operator="equal">
      <formula>"NO VAR"</formula>
    </cfRule>
  </conditionalFormatting>
  <conditionalFormatting sqref="K75">
    <cfRule type="cellIs" dxfId="1778" priority="174" operator="equal">
      <formula>"NO VAR"</formula>
    </cfRule>
  </conditionalFormatting>
  <conditionalFormatting sqref="K75">
    <cfRule type="cellIs" dxfId="1777" priority="173" operator="equal">
      <formula>"HIDE-NO VAR"</formula>
    </cfRule>
  </conditionalFormatting>
  <conditionalFormatting sqref="K75">
    <cfRule type="cellIs" dxfId="1776" priority="172" operator="equal">
      <formula>"NO VAR"</formula>
    </cfRule>
  </conditionalFormatting>
  <conditionalFormatting sqref="K75">
    <cfRule type="cellIs" dxfId="1775" priority="171" operator="equal">
      <formula>"NO VAR"</formula>
    </cfRule>
  </conditionalFormatting>
  <conditionalFormatting sqref="K75">
    <cfRule type="cellIs" dxfId="1774" priority="170" operator="equal">
      <formula>"HIDE-NO VAR"</formula>
    </cfRule>
  </conditionalFormatting>
  <conditionalFormatting sqref="K75">
    <cfRule type="cellIs" dxfId="1773" priority="169" operator="equal">
      <formula>"NO VAR"</formula>
    </cfRule>
  </conditionalFormatting>
  <conditionalFormatting sqref="K75">
    <cfRule type="cellIs" dxfId="1772" priority="168" operator="equal">
      <formula>"NO VAR"</formula>
    </cfRule>
  </conditionalFormatting>
  <conditionalFormatting sqref="K75">
    <cfRule type="cellIs" dxfId="1771" priority="167" operator="equal">
      <formula>"HIDE-NO VAR"</formula>
    </cfRule>
  </conditionalFormatting>
  <conditionalFormatting sqref="K75">
    <cfRule type="cellIs" dxfId="1770" priority="166" operator="equal">
      <formula>"NO VAR"</formula>
    </cfRule>
  </conditionalFormatting>
  <conditionalFormatting sqref="K75">
    <cfRule type="cellIs" dxfId="1769" priority="165" operator="equal">
      <formula>"NO VAR"</formula>
    </cfRule>
  </conditionalFormatting>
  <conditionalFormatting sqref="K75">
    <cfRule type="cellIs" dxfId="1768" priority="164" operator="equal">
      <formula>"INCORRECT LINE BEING PICKED UP"</formula>
    </cfRule>
  </conditionalFormatting>
  <conditionalFormatting sqref="K63">
    <cfRule type="cellIs" dxfId="1767" priority="163" operator="equal">
      <formula>"HIDE-NO VAR"</formula>
    </cfRule>
  </conditionalFormatting>
  <conditionalFormatting sqref="K63">
    <cfRule type="cellIs" dxfId="1766" priority="162" operator="equal">
      <formula>"NO VAR"</formula>
    </cfRule>
  </conditionalFormatting>
  <conditionalFormatting sqref="K63">
    <cfRule type="cellIs" dxfId="1765" priority="161" operator="equal">
      <formula>"NO VAR"</formula>
    </cfRule>
  </conditionalFormatting>
  <conditionalFormatting sqref="K63">
    <cfRule type="cellIs" dxfId="1764" priority="160" operator="equal">
      <formula>"HIDE-NO VAR"</formula>
    </cfRule>
  </conditionalFormatting>
  <conditionalFormatting sqref="K63">
    <cfRule type="cellIs" dxfId="1763" priority="159" operator="equal">
      <formula>"HIDE-NO VAR"</formula>
    </cfRule>
  </conditionalFormatting>
  <conditionalFormatting sqref="K63">
    <cfRule type="cellIs" dxfId="1762" priority="158" operator="equal">
      <formula>"NO VAR"</formula>
    </cfRule>
  </conditionalFormatting>
  <conditionalFormatting sqref="K63">
    <cfRule type="cellIs" dxfId="1761" priority="157" operator="equal">
      <formula>"HIDE-NO VAR"</formula>
    </cfRule>
  </conditionalFormatting>
  <conditionalFormatting sqref="K63">
    <cfRule type="cellIs" dxfId="1760" priority="156" operator="equal">
      <formula>"NO VAR"</formula>
    </cfRule>
  </conditionalFormatting>
  <conditionalFormatting sqref="K63">
    <cfRule type="cellIs" dxfId="1759" priority="155" operator="equal">
      <formula>"HIDE-NO VAR"</formula>
    </cfRule>
  </conditionalFormatting>
  <conditionalFormatting sqref="K63">
    <cfRule type="cellIs" dxfId="1758" priority="154" operator="equal">
      <formula>"NO VAR"</formula>
    </cfRule>
  </conditionalFormatting>
  <conditionalFormatting sqref="K63">
    <cfRule type="cellIs" dxfId="1757" priority="153" operator="equal">
      <formula>"NO VAR"</formula>
    </cfRule>
  </conditionalFormatting>
  <conditionalFormatting sqref="D25">
    <cfRule type="cellIs" dxfId="1756" priority="77" operator="equal">
      <formula>"HIDE "</formula>
    </cfRule>
  </conditionalFormatting>
  <conditionalFormatting sqref="B25 E25">
    <cfRule type="cellIs" dxfId="1755" priority="152" operator="equal">
      <formula>"HIDE "</formula>
    </cfRule>
  </conditionalFormatting>
  <conditionalFormatting sqref="J25">
    <cfRule type="cellIs" dxfId="1754" priority="151" operator="equal">
      <formula>"NO VAR"</formula>
    </cfRule>
  </conditionalFormatting>
  <conditionalFormatting sqref="J25">
    <cfRule type="cellIs" dxfId="1753" priority="150" operator="equal">
      <formula>"HIDE-NO VAR"</formula>
    </cfRule>
  </conditionalFormatting>
  <conditionalFormatting sqref="J25">
    <cfRule type="cellIs" dxfId="1752" priority="149" operator="equal">
      <formula>"ERROR "</formula>
    </cfRule>
  </conditionalFormatting>
  <conditionalFormatting sqref="J25">
    <cfRule type="cellIs" dxfId="1751" priority="148" operator="equal">
      <formula>"HIDE-NO VAR"</formula>
    </cfRule>
  </conditionalFormatting>
  <conditionalFormatting sqref="J25">
    <cfRule type="cellIs" dxfId="1750" priority="147" operator="equal">
      <formula>"HIDE-NO VAR"</formula>
    </cfRule>
  </conditionalFormatting>
  <conditionalFormatting sqref="J25">
    <cfRule type="cellIs" dxfId="1749" priority="146" operator="equal">
      <formula>"NO VAR"</formula>
    </cfRule>
  </conditionalFormatting>
  <conditionalFormatting sqref="J25">
    <cfRule type="cellIs" dxfId="1748" priority="145" operator="equal">
      <formula>"HIDE-NO VAR"</formula>
    </cfRule>
  </conditionalFormatting>
  <conditionalFormatting sqref="J25">
    <cfRule type="cellIs" dxfId="1747" priority="144" operator="equal">
      <formula>"NO VAR"</formula>
    </cfRule>
  </conditionalFormatting>
  <conditionalFormatting sqref="J25">
    <cfRule type="cellIs" dxfId="1746" priority="143" operator="equal">
      <formula>"HIDE-NO VAR"</formula>
    </cfRule>
  </conditionalFormatting>
  <conditionalFormatting sqref="J25">
    <cfRule type="cellIs" dxfId="1745" priority="142" operator="equal">
      <formula>"NO VAR"</formula>
    </cfRule>
  </conditionalFormatting>
  <conditionalFormatting sqref="J25">
    <cfRule type="cellIs" dxfId="1744" priority="141" operator="equal">
      <formula>"NO VAR"</formula>
    </cfRule>
  </conditionalFormatting>
  <conditionalFormatting sqref="J25">
    <cfRule type="cellIs" dxfId="1743" priority="140" operator="equal">
      <formula>"HIDE-NO VAR"</formula>
    </cfRule>
  </conditionalFormatting>
  <conditionalFormatting sqref="J25">
    <cfRule type="cellIs" dxfId="1742" priority="139" operator="equal">
      <formula>"NO VAR"</formula>
    </cfRule>
  </conditionalFormatting>
  <conditionalFormatting sqref="J25">
    <cfRule type="cellIs" dxfId="1741" priority="138" operator="equal">
      <formula>"NO VAR"</formula>
    </cfRule>
  </conditionalFormatting>
  <conditionalFormatting sqref="J25">
    <cfRule type="cellIs" dxfId="1740" priority="137" operator="equal">
      <formula>"HIDE-NO VAR"</formula>
    </cfRule>
  </conditionalFormatting>
  <conditionalFormatting sqref="J25">
    <cfRule type="cellIs" dxfId="1739" priority="136" operator="equal">
      <formula>"NO VAR"</formula>
    </cfRule>
  </conditionalFormatting>
  <conditionalFormatting sqref="J25">
    <cfRule type="cellIs" dxfId="1738" priority="135" operator="equal">
      <formula>"NO VAR"</formula>
    </cfRule>
  </conditionalFormatting>
  <conditionalFormatting sqref="J25">
    <cfRule type="cellIs" dxfId="1737" priority="134" operator="equal">
      <formula>"HIDE-NO VAR"</formula>
    </cfRule>
  </conditionalFormatting>
  <conditionalFormatting sqref="J25">
    <cfRule type="cellIs" dxfId="1736" priority="133" operator="equal">
      <formula>"NO VAR"</formula>
    </cfRule>
  </conditionalFormatting>
  <conditionalFormatting sqref="J25">
    <cfRule type="cellIs" dxfId="1735" priority="132" operator="equal">
      <formula>"NO VAR"</formula>
    </cfRule>
  </conditionalFormatting>
  <conditionalFormatting sqref="J25">
    <cfRule type="cellIs" dxfId="1734" priority="131" operator="equal">
      <formula>"HIDE-NO VAR"</formula>
    </cfRule>
  </conditionalFormatting>
  <conditionalFormatting sqref="J25">
    <cfRule type="cellIs" dxfId="1733" priority="130" operator="equal">
      <formula>"NO VAR"</formula>
    </cfRule>
  </conditionalFormatting>
  <conditionalFormatting sqref="J25">
    <cfRule type="cellIs" dxfId="1732" priority="129" operator="equal">
      <formula>"NO VAR"</formula>
    </cfRule>
  </conditionalFormatting>
  <conditionalFormatting sqref="J25">
    <cfRule type="cellIs" dxfId="1731" priority="128" operator="equal">
      <formula>"HIDE-NO VAR"</formula>
    </cfRule>
  </conditionalFormatting>
  <conditionalFormatting sqref="J25">
    <cfRule type="cellIs" dxfId="1730" priority="127" operator="equal">
      <formula>"NO VAR"</formula>
    </cfRule>
  </conditionalFormatting>
  <conditionalFormatting sqref="J25">
    <cfRule type="cellIs" dxfId="1729" priority="126" operator="equal">
      <formula>"NO VAR"</formula>
    </cfRule>
  </conditionalFormatting>
  <conditionalFormatting sqref="J25">
    <cfRule type="cellIs" dxfId="1728" priority="125" operator="equal">
      <formula>"HIDE-NO VAR"</formula>
    </cfRule>
  </conditionalFormatting>
  <conditionalFormatting sqref="J25">
    <cfRule type="cellIs" dxfId="1727" priority="124" operator="equal">
      <formula>"NO VAR"</formula>
    </cfRule>
  </conditionalFormatting>
  <conditionalFormatting sqref="J25">
    <cfRule type="cellIs" dxfId="1726" priority="123" operator="equal">
      <formula>"NO VAR"</formula>
    </cfRule>
  </conditionalFormatting>
  <conditionalFormatting sqref="J25">
    <cfRule type="cellIs" dxfId="1725" priority="122" operator="equal">
      <formula>"HIDE-NO VAR"</formula>
    </cfRule>
  </conditionalFormatting>
  <conditionalFormatting sqref="J25">
    <cfRule type="cellIs" dxfId="1724" priority="121" operator="equal">
      <formula>"NO VAR"</formula>
    </cfRule>
  </conditionalFormatting>
  <conditionalFormatting sqref="J25">
    <cfRule type="cellIs" dxfId="1723" priority="120" operator="equal">
      <formula>"NO VAR"</formula>
    </cfRule>
  </conditionalFormatting>
  <conditionalFormatting sqref="K25">
    <cfRule type="cellIs" dxfId="1722" priority="119" operator="equal">
      <formula>"NO VAR"</formula>
    </cfRule>
  </conditionalFormatting>
  <conditionalFormatting sqref="K25">
    <cfRule type="cellIs" dxfId="1721" priority="118" operator="equal">
      <formula>"HIDE-NO VAR"</formula>
    </cfRule>
  </conditionalFormatting>
  <conditionalFormatting sqref="K25">
    <cfRule type="cellIs" dxfId="1720" priority="117" operator="equal">
      <formula>"ERROR "</formula>
    </cfRule>
  </conditionalFormatting>
  <conditionalFormatting sqref="K25">
    <cfRule type="cellIs" dxfId="1719" priority="116" operator="equal">
      <formula>"HIDE-NO VAR"</formula>
    </cfRule>
  </conditionalFormatting>
  <conditionalFormatting sqref="K25">
    <cfRule type="cellIs" dxfId="1718" priority="115" operator="equal">
      <formula>"HIDE-NO VAR"</formula>
    </cfRule>
  </conditionalFormatting>
  <conditionalFormatting sqref="K25">
    <cfRule type="cellIs" dxfId="1717" priority="114" operator="equal">
      <formula>"NO VAR"</formula>
    </cfRule>
  </conditionalFormatting>
  <conditionalFormatting sqref="K25">
    <cfRule type="cellIs" dxfId="1716" priority="113" operator="equal">
      <formula>"HIDE-NO VAR"</formula>
    </cfRule>
  </conditionalFormatting>
  <conditionalFormatting sqref="K25">
    <cfRule type="cellIs" dxfId="1715" priority="112" operator="equal">
      <formula>"NO VAR"</formula>
    </cfRule>
  </conditionalFormatting>
  <conditionalFormatting sqref="K25">
    <cfRule type="cellIs" dxfId="1714" priority="111" operator="equal">
      <formula>"HIDE-NO VAR"</formula>
    </cfRule>
  </conditionalFormatting>
  <conditionalFormatting sqref="K25">
    <cfRule type="cellIs" dxfId="1713" priority="110" operator="equal">
      <formula>"NO VAR"</formula>
    </cfRule>
  </conditionalFormatting>
  <conditionalFormatting sqref="K25">
    <cfRule type="cellIs" dxfId="1712" priority="109" operator="equal">
      <formula>"NO VAR"</formula>
    </cfRule>
  </conditionalFormatting>
  <conditionalFormatting sqref="K25">
    <cfRule type="cellIs" dxfId="1711" priority="108" operator="equal">
      <formula>"HIDE-NO VAR"</formula>
    </cfRule>
  </conditionalFormatting>
  <conditionalFormatting sqref="K25">
    <cfRule type="cellIs" dxfId="1710" priority="107" operator="equal">
      <formula>"NO VAR"</formula>
    </cfRule>
  </conditionalFormatting>
  <conditionalFormatting sqref="K25">
    <cfRule type="cellIs" dxfId="1709" priority="106" operator="equal">
      <formula>"NO VAR"</formula>
    </cfRule>
  </conditionalFormatting>
  <conditionalFormatting sqref="K25">
    <cfRule type="cellIs" dxfId="1708" priority="105" operator="equal">
      <formula>"HIDE-NO VAR"</formula>
    </cfRule>
  </conditionalFormatting>
  <conditionalFormatting sqref="K25">
    <cfRule type="cellIs" dxfId="1707" priority="104" operator="equal">
      <formula>"NO VAR"</formula>
    </cfRule>
  </conditionalFormatting>
  <conditionalFormatting sqref="K25">
    <cfRule type="cellIs" dxfId="1706" priority="103" operator="equal">
      <formula>"NO VAR"</formula>
    </cfRule>
  </conditionalFormatting>
  <conditionalFormatting sqref="K25">
    <cfRule type="cellIs" dxfId="1705" priority="102" operator="equal">
      <formula>"HIDE-NO VAR"</formula>
    </cfRule>
  </conditionalFormatting>
  <conditionalFormatting sqref="K25">
    <cfRule type="cellIs" dxfId="1704" priority="101" operator="equal">
      <formula>"NO VAR"</formula>
    </cfRule>
  </conditionalFormatting>
  <conditionalFormatting sqref="K25">
    <cfRule type="cellIs" dxfId="1703" priority="100" operator="equal">
      <formula>"NO VAR"</formula>
    </cfRule>
  </conditionalFormatting>
  <conditionalFormatting sqref="K25">
    <cfRule type="cellIs" dxfId="1702" priority="99" operator="equal">
      <formula>"HIDE-NO VAR"</formula>
    </cfRule>
  </conditionalFormatting>
  <conditionalFormatting sqref="K25">
    <cfRule type="cellIs" dxfId="1701" priority="98" operator="equal">
      <formula>"NO VAR"</formula>
    </cfRule>
  </conditionalFormatting>
  <conditionalFormatting sqref="K25">
    <cfRule type="cellIs" dxfId="1700" priority="97" operator="equal">
      <formula>"NO VAR"</formula>
    </cfRule>
  </conditionalFormatting>
  <conditionalFormatting sqref="K25">
    <cfRule type="cellIs" dxfId="1699" priority="96" operator="equal">
      <formula>"HIDE-NO VAR"</formula>
    </cfRule>
  </conditionalFormatting>
  <conditionalFormatting sqref="K25">
    <cfRule type="cellIs" dxfId="1698" priority="95" operator="equal">
      <formula>"NO VAR"</formula>
    </cfRule>
  </conditionalFormatting>
  <conditionalFormatting sqref="K25">
    <cfRule type="cellIs" dxfId="1697" priority="94" operator="equal">
      <formula>"NO VAR"</formula>
    </cfRule>
  </conditionalFormatting>
  <conditionalFormatting sqref="K25">
    <cfRule type="cellIs" dxfId="1696" priority="93" operator="equal">
      <formula>"HIDE-NO VAR"</formula>
    </cfRule>
  </conditionalFormatting>
  <conditionalFormatting sqref="K25">
    <cfRule type="cellIs" dxfId="1695" priority="92" operator="equal">
      <formula>"NO VAR"</formula>
    </cfRule>
  </conditionalFormatting>
  <conditionalFormatting sqref="K25">
    <cfRule type="cellIs" dxfId="1694" priority="91" operator="equal">
      <formula>"NO VAR"</formula>
    </cfRule>
  </conditionalFormatting>
  <conditionalFormatting sqref="K25">
    <cfRule type="cellIs" dxfId="1693" priority="90" operator="equal">
      <formula>"HIDE-NO VAR"</formula>
    </cfRule>
  </conditionalFormatting>
  <conditionalFormatting sqref="K25">
    <cfRule type="cellIs" dxfId="1692" priority="89" operator="equal">
      <formula>"NO VAR"</formula>
    </cfRule>
  </conditionalFormatting>
  <conditionalFormatting sqref="K25">
    <cfRule type="cellIs" dxfId="1691" priority="88" operator="equal">
      <formula>"NO VAR"</formula>
    </cfRule>
  </conditionalFormatting>
  <conditionalFormatting sqref="K25">
    <cfRule type="cellIs" dxfId="1690" priority="87" operator="equal">
      <formula>"HIDE-NO VAR"</formula>
    </cfRule>
  </conditionalFormatting>
  <conditionalFormatting sqref="K25">
    <cfRule type="cellIs" dxfId="1689" priority="86" operator="equal">
      <formula>"NO VAR"</formula>
    </cfRule>
  </conditionalFormatting>
  <conditionalFormatting sqref="K25">
    <cfRule type="cellIs" dxfId="1688" priority="85" operator="equal">
      <formula>"NO VAR"</formula>
    </cfRule>
  </conditionalFormatting>
  <conditionalFormatting sqref="K25">
    <cfRule type="cellIs" dxfId="1687" priority="84" operator="equal">
      <formula>"HIDE-NO VAR"</formula>
    </cfRule>
  </conditionalFormatting>
  <conditionalFormatting sqref="K25">
    <cfRule type="cellIs" dxfId="1686" priority="83" operator="equal">
      <formula>"NO VAR"</formula>
    </cfRule>
  </conditionalFormatting>
  <conditionalFormatting sqref="K25">
    <cfRule type="cellIs" dxfId="1685" priority="82" operator="equal">
      <formula>"NO VAR"</formula>
    </cfRule>
  </conditionalFormatting>
  <conditionalFormatting sqref="K25">
    <cfRule type="cellIs" dxfId="1684" priority="81" operator="equal">
      <formula>"HIDE-NO VAR"</formula>
    </cfRule>
  </conditionalFormatting>
  <conditionalFormatting sqref="K25">
    <cfRule type="cellIs" dxfId="1683" priority="80" operator="equal">
      <formula>"NO VAR"</formula>
    </cfRule>
  </conditionalFormatting>
  <conditionalFormatting sqref="K25">
    <cfRule type="cellIs" dxfId="1682" priority="79" operator="equal">
      <formula>"NO VAR"</formula>
    </cfRule>
  </conditionalFormatting>
  <conditionalFormatting sqref="K25">
    <cfRule type="cellIs" dxfId="1681" priority="78" operator="equal">
      <formula>"INCORRECT LINE BEING PICKED UP"</formula>
    </cfRule>
  </conditionalFormatting>
  <conditionalFormatting sqref="D74">
    <cfRule type="cellIs" dxfId="1680" priority="1" operator="equal">
      <formula>"HIDE "</formula>
    </cfRule>
  </conditionalFormatting>
  <conditionalFormatting sqref="B74 E74">
    <cfRule type="cellIs" dxfId="1679" priority="76" operator="equal">
      <formula>"HIDE "</formula>
    </cfRule>
  </conditionalFormatting>
  <conditionalFormatting sqref="J74">
    <cfRule type="cellIs" dxfId="1678" priority="75" operator="equal">
      <formula>"NO VAR"</formula>
    </cfRule>
  </conditionalFormatting>
  <conditionalFormatting sqref="J74">
    <cfRule type="cellIs" dxfId="1677" priority="74" operator="equal">
      <formula>"HIDE-NO VAR"</formula>
    </cfRule>
  </conditionalFormatting>
  <conditionalFormatting sqref="J74">
    <cfRule type="cellIs" dxfId="1676" priority="73" operator="equal">
      <formula>"ERROR "</formula>
    </cfRule>
  </conditionalFormatting>
  <conditionalFormatting sqref="J74">
    <cfRule type="cellIs" dxfId="1675" priority="72" operator="equal">
      <formula>"HIDE-NO VAR"</formula>
    </cfRule>
  </conditionalFormatting>
  <conditionalFormatting sqref="J74">
    <cfRule type="cellIs" dxfId="1674" priority="71" operator="equal">
      <formula>"HIDE-NO VAR"</formula>
    </cfRule>
  </conditionalFormatting>
  <conditionalFormatting sqref="J74">
    <cfRule type="cellIs" dxfId="1673" priority="70" operator="equal">
      <formula>"NO VAR"</formula>
    </cfRule>
  </conditionalFormatting>
  <conditionalFormatting sqref="J74">
    <cfRule type="cellIs" dxfId="1672" priority="69" operator="equal">
      <formula>"HIDE-NO VAR"</formula>
    </cfRule>
  </conditionalFormatting>
  <conditionalFormatting sqref="J74">
    <cfRule type="cellIs" dxfId="1671" priority="68" operator="equal">
      <formula>"NO VAR"</formula>
    </cfRule>
  </conditionalFormatting>
  <conditionalFormatting sqref="J74">
    <cfRule type="cellIs" dxfId="1670" priority="67" operator="equal">
      <formula>"HIDE-NO VAR"</formula>
    </cfRule>
  </conditionalFormatting>
  <conditionalFormatting sqref="J74">
    <cfRule type="cellIs" dxfId="1669" priority="66" operator="equal">
      <formula>"NO VAR"</formula>
    </cfRule>
  </conditionalFormatting>
  <conditionalFormatting sqref="J74">
    <cfRule type="cellIs" dxfId="1668" priority="65" operator="equal">
      <formula>"NO VAR"</formula>
    </cfRule>
  </conditionalFormatting>
  <conditionalFormatting sqref="J74">
    <cfRule type="cellIs" dxfId="1667" priority="64" operator="equal">
      <formula>"HIDE-NO VAR"</formula>
    </cfRule>
  </conditionalFormatting>
  <conditionalFormatting sqref="J74">
    <cfRule type="cellIs" dxfId="1666" priority="63" operator="equal">
      <formula>"NO VAR"</formula>
    </cfRule>
  </conditionalFormatting>
  <conditionalFormatting sqref="J74">
    <cfRule type="cellIs" dxfId="1665" priority="62" operator="equal">
      <formula>"NO VAR"</formula>
    </cfRule>
  </conditionalFormatting>
  <conditionalFormatting sqref="J74">
    <cfRule type="cellIs" dxfId="1664" priority="61" operator="equal">
      <formula>"HIDE-NO VAR"</formula>
    </cfRule>
  </conditionalFormatting>
  <conditionalFormatting sqref="J74">
    <cfRule type="cellIs" dxfId="1663" priority="60" operator="equal">
      <formula>"NO VAR"</formula>
    </cfRule>
  </conditionalFormatting>
  <conditionalFormatting sqref="J74">
    <cfRule type="cellIs" dxfId="1662" priority="59" operator="equal">
      <formula>"NO VAR"</formula>
    </cfRule>
  </conditionalFormatting>
  <conditionalFormatting sqref="J74">
    <cfRule type="cellIs" dxfId="1661" priority="58" operator="equal">
      <formula>"HIDE-NO VAR"</formula>
    </cfRule>
  </conditionalFormatting>
  <conditionalFormatting sqref="J74">
    <cfRule type="cellIs" dxfId="1660" priority="57" operator="equal">
      <formula>"NO VAR"</formula>
    </cfRule>
  </conditionalFormatting>
  <conditionalFormatting sqref="J74">
    <cfRule type="cellIs" dxfId="1659" priority="56" operator="equal">
      <formula>"NO VAR"</formula>
    </cfRule>
  </conditionalFormatting>
  <conditionalFormatting sqref="J74">
    <cfRule type="cellIs" dxfId="1658" priority="55" operator="equal">
      <formula>"HIDE-NO VAR"</formula>
    </cfRule>
  </conditionalFormatting>
  <conditionalFormatting sqref="J74">
    <cfRule type="cellIs" dxfId="1657" priority="54" operator="equal">
      <formula>"NO VAR"</formula>
    </cfRule>
  </conditionalFormatting>
  <conditionalFormatting sqref="J74">
    <cfRule type="cellIs" dxfId="1656" priority="53" operator="equal">
      <formula>"NO VAR"</formula>
    </cfRule>
  </conditionalFormatting>
  <conditionalFormatting sqref="J74">
    <cfRule type="cellIs" dxfId="1655" priority="52" operator="equal">
      <formula>"HIDE-NO VAR"</formula>
    </cfRule>
  </conditionalFormatting>
  <conditionalFormatting sqref="J74">
    <cfRule type="cellIs" dxfId="1654" priority="51" operator="equal">
      <formula>"NO VAR"</formula>
    </cfRule>
  </conditionalFormatting>
  <conditionalFormatting sqref="J74">
    <cfRule type="cellIs" dxfId="1653" priority="50" operator="equal">
      <formula>"NO VAR"</formula>
    </cfRule>
  </conditionalFormatting>
  <conditionalFormatting sqref="J74">
    <cfRule type="cellIs" dxfId="1652" priority="49" operator="equal">
      <formula>"HIDE-NO VAR"</formula>
    </cfRule>
  </conditionalFormatting>
  <conditionalFormatting sqref="J74">
    <cfRule type="cellIs" dxfId="1651" priority="48" operator="equal">
      <formula>"NO VAR"</formula>
    </cfRule>
  </conditionalFormatting>
  <conditionalFormatting sqref="J74">
    <cfRule type="cellIs" dxfId="1650" priority="47" operator="equal">
      <formula>"NO VAR"</formula>
    </cfRule>
  </conditionalFormatting>
  <conditionalFormatting sqref="J74">
    <cfRule type="cellIs" dxfId="1649" priority="46" operator="equal">
      <formula>"HIDE-NO VAR"</formula>
    </cfRule>
  </conditionalFormatting>
  <conditionalFormatting sqref="J74">
    <cfRule type="cellIs" dxfId="1648" priority="45" operator="equal">
      <formula>"NO VAR"</formula>
    </cfRule>
  </conditionalFormatting>
  <conditionalFormatting sqref="J74">
    <cfRule type="cellIs" dxfId="1647" priority="44" operator="equal">
      <formula>"NO VAR"</formula>
    </cfRule>
  </conditionalFormatting>
  <conditionalFormatting sqref="K74">
    <cfRule type="cellIs" dxfId="1646" priority="43" operator="equal">
      <formula>"NO VAR"</formula>
    </cfRule>
  </conditionalFormatting>
  <conditionalFormatting sqref="K74">
    <cfRule type="cellIs" dxfId="1645" priority="42" operator="equal">
      <formula>"HIDE-NO VAR"</formula>
    </cfRule>
  </conditionalFormatting>
  <conditionalFormatting sqref="K74">
    <cfRule type="cellIs" dxfId="1644" priority="41" operator="equal">
      <formula>"ERROR "</formula>
    </cfRule>
  </conditionalFormatting>
  <conditionalFormatting sqref="K74">
    <cfRule type="cellIs" dxfId="1643" priority="40" operator="equal">
      <formula>"HIDE-NO VAR"</formula>
    </cfRule>
  </conditionalFormatting>
  <conditionalFormatting sqref="K74">
    <cfRule type="cellIs" dxfId="1642" priority="39" operator="equal">
      <formula>"HIDE-NO VAR"</formula>
    </cfRule>
  </conditionalFormatting>
  <conditionalFormatting sqref="K74">
    <cfRule type="cellIs" dxfId="1641" priority="38" operator="equal">
      <formula>"NO VAR"</formula>
    </cfRule>
  </conditionalFormatting>
  <conditionalFormatting sqref="K74">
    <cfRule type="cellIs" dxfId="1640" priority="37" operator="equal">
      <formula>"HIDE-NO VAR"</formula>
    </cfRule>
  </conditionalFormatting>
  <conditionalFormatting sqref="K74">
    <cfRule type="cellIs" dxfId="1639" priority="36" operator="equal">
      <formula>"NO VAR"</formula>
    </cfRule>
  </conditionalFormatting>
  <conditionalFormatting sqref="K74">
    <cfRule type="cellIs" dxfId="1638" priority="35" operator="equal">
      <formula>"HIDE-NO VAR"</formula>
    </cfRule>
  </conditionalFormatting>
  <conditionalFormatting sqref="K74">
    <cfRule type="cellIs" dxfId="1637" priority="34" operator="equal">
      <formula>"NO VAR"</formula>
    </cfRule>
  </conditionalFormatting>
  <conditionalFormatting sqref="K74">
    <cfRule type="cellIs" dxfId="1636" priority="33" operator="equal">
      <formula>"NO VAR"</formula>
    </cfRule>
  </conditionalFormatting>
  <conditionalFormatting sqref="K74">
    <cfRule type="cellIs" dxfId="1635" priority="32" operator="equal">
      <formula>"HIDE-NO VAR"</formula>
    </cfRule>
  </conditionalFormatting>
  <conditionalFormatting sqref="K74">
    <cfRule type="cellIs" dxfId="1634" priority="31" operator="equal">
      <formula>"NO VAR"</formula>
    </cfRule>
  </conditionalFormatting>
  <conditionalFormatting sqref="K74">
    <cfRule type="cellIs" dxfId="1633" priority="30" operator="equal">
      <formula>"NO VAR"</formula>
    </cfRule>
  </conditionalFormatting>
  <conditionalFormatting sqref="K74">
    <cfRule type="cellIs" dxfId="1632" priority="29" operator="equal">
      <formula>"HIDE-NO VAR"</formula>
    </cfRule>
  </conditionalFormatting>
  <conditionalFormatting sqref="K74">
    <cfRule type="cellIs" dxfId="1631" priority="28" operator="equal">
      <formula>"NO VAR"</formula>
    </cfRule>
  </conditionalFormatting>
  <conditionalFormatting sqref="K74">
    <cfRule type="cellIs" dxfId="1630" priority="27" operator="equal">
      <formula>"NO VAR"</formula>
    </cfRule>
  </conditionalFormatting>
  <conditionalFormatting sqref="K74">
    <cfRule type="cellIs" dxfId="1629" priority="26" operator="equal">
      <formula>"HIDE-NO VAR"</formula>
    </cfRule>
  </conditionalFormatting>
  <conditionalFormatting sqref="K74">
    <cfRule type="cellIs" dxfId="1628" priority="25" operator="equal">
      <formula>"NO VAR"</formula>
    </cfRule>
  </conditionalFormatting>
  <conditionalFormatting sqref="K74">
    <cfRule type="cellIs" dxfId="1627" priority="24" operator="equal">
      <formula>"NO VAR"</formula>
    </cfRule>
  </conditionalFormatting>
  <conditionalFormatting sqref="K74">
    <cfRule type="cellIs" dxfId="1626" priority="23" operator="equal">
      <formula>"HIDE-NO VAR"</formula>
    </cfRule>
  </conditionalFormatting>
  <conditionalFormatting sqref="K74">
    <cfRule type="cellIs" dxfId="1625" priority="22" operator="equal">
      <formula>"NO VAR"</formula>
    </cfRule>
  </conditionalFormatting>
  <conditionalFormatting sqref="K74">
    <cfRule type="cellIs" dxfId="1624" priority="21" operator="equal">
      <formula>"NO VAR"</formula>
    </cfRule>
  </conditionalFormatting>
  <conditionalFormatting sqref="K74">
    <cfRule type="cellIs" dxfId="1623" priority="20" operator="equal">
      <formula>"HIDE-NO VAR"</formula>
    </cfRule>
  </conditionalFormatting>
  <conditionalFormatting sqref="K74">
    <cfRule type="cellIs" dxfId="1622" priority="19" operator="equal">
      <formula>"NO VAR"</formula>
    </cfRule>
  </conditionalFormatting>
  <conditionalFormatting sqref="K74">
    <cfRule type="cellIs" dxfId="1621" priority="18" operator="equal">
      <formula>"NO VAR"</formula>
    </cfRule>
  </conditionalFormatting>
  <conditionalFormatting sqref="K74">
    <cfRule type="cellIs" dxfId="1620" priority="17" operator="equal">
      <formula>"HIDE-NO VAR"</formula>
    </cfRule>
  </conditionalFormatting>
  <conditionalFormatting sqref="K74">
    <cfRule type="cellIs" dxfId="1619" priority="16" operator="equal">
      <formula>"NO VAR"</formula>
    </cfRule>
  </conditionalFormatting>
  <conditionalFormatting sqref="K74">
    <cfRule type="cellIs" dxfId="1618" priority="15" operator="equal">
      <formula>"NO VAR"</formula>
    </cfRule>
  </conditionalFormatting>
  <conditionalFormatting sqref="K74">
    <cfRule type="cellIs" dxfId="1617" priority="14" operator="equal">
      <formula>"HIDE-NO VAR"</formula>
    </cfRule>
  </conditionalFormatting>
  <conditionalFormatting sqref="K74">
    <cfRule type="cellIs" dxfId="1616" priority="13" operator="equal">
      <formula>"NO VAR"</formula>
    </cfRule>
  </conditionalFormatting>
  <conditionalFormatting sqref="K74">
    <cfRule type="cellIs" dxfId="1615" priority="12" operator="equal">
      <formula>"NO VAR"</formula>
    </cfRule>
  </conditionalFormatting>
  <conditionalFormatting sqref="K74">
    <cfRule type="cellIs" dxfId="1614" priority="11" operator="equal">
      <formula>"HIDE-NO VAR"</formula>
    </cfRule>
  </conditionalFormatting>
  <conditionalFormatting sqref="K74">
    <cfRule type="cellIs" dxfId="1613" priority="10" operator="equal">
      <formula>"NO VAR"</formula>
    </cfRule>
  </conditionalFormatting>
  <conditionalFormatting sqref="K74">
    <cfRule type="cellIs" dxfId="1612" priority="9" operator="equal">
      <formula>"NO VAR"</formula>
    </cfRule>
  </conditionalFormatting>
  <conditionalFormatting sqref="K74">
    <cfRule type="cellIs" dxfId="1611" priority="8" operator="equal">
      <formula>"HIDE-NO VAR"</formula>
    </cfRule>
  </conditionalFormatting>
  <conditionalFormatting sqref="K74">
    <cfRule type="cellIs" dxfId="1610" priority="7" operator="equal">
      <formula>"NO VAR"</formula>
    </cfRule>
  </conditionalFormatting>
  <conditionalFormatting sqref="K74">
    <cfRule type="cellIs" dxfId="1609" priority="6" operator="equal">
      <formula>"NO VAR"</formula>
    </cfRule>
  </conditionalFormatting>
  <conditionalFormatting sqref="K74">
    <cfRule type="cellIs" dxfId="1608" priority="5" operator="equal">
      <formula>"HIDE-NO VAR"</formula>
    </cfRule>
  </conditionalFormatting>
  <conditionalFormatting sqref="K74">
    <cfRule type="cellIs" dxfId="1607" priority="4" operator="equal">
      <formula>"NO VAR"</formula>
    </cfRule>
  </conditionalFormatting>
  <conditionalFormatting sqref="K74">
    <cfRule type="cellIs" dxfId="1606" priority="3" operator="equal">
      <formula>"NO VAR"</formula>
    </cfRule>
  </conditionalFormatting>
  <conditionalFormatting sqref="K74">
    <cfRule type="cellIs" dxfId="1605" priority="2" operator="equal">
      <formula>"INCORRECT LINE BEING PICKED UP"</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28575</xdr:colOff>
                <xdr:row>2</xdr:row>
                <xdr:rowOff>190500</xdr:rowOff>
              </from>
              <to>
                <xdr:col>8</xdr:col>
                <xdr:colOff>942975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38100</xdr:colOff>
                <xdr:row>0</xdr:row>
                <xdr:rowOff>133350</xdr:rowOff>
              </from>
              <to>
                <xdr:col>8</xdr:col>
                <xdr:colOff>962025</xdr:colOff>
                <xdr:row>2</xdr:row>
                <xdr:rowOff>9525</xdr:rowOff>
              </to>
            </anchor>
          </controlPr>
        </control>
      </mc:Choice>
      <mc:Fallback>
        <control shapeId="4097" r:id="rId6" name="CommandButton1"/>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249977111117893"/>
  </sheetPr>
  <dimension ref="A1:AE157"/>
  <sheetViews>
    <sheetView topLeftCell="A95" zoomScale="70" zoomScaleNormal="70" workbookViewId="0">
      <selection activeCell="K32" sqref="K32"/>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31" s="71" customFormat="1" ht="28.5" x14ac:dyDescent="0.45">
      <c r="A1" s="193" t="s">
        <v>0</v>
      </c>
      <c r="B1" s="193"/>
      <c r="C1" s="193"/>
      <c r="D1" s="193"/>
      <c r="E1" s="193"/>
      <c r="F1" s="193"/>
      <c r="G1" s="193"/>
      <c r="H1" s="193"/>
      <c r="I1" s="193"/>
      <c r="J1" s="193"/>
      <c r="K1" s="193"/>
      <c r="L1" s="193"/>
      <c r="M1" s="193"/>
      <c r="N1" s="193"/>
      <c r="O1" s="193"/>
      <c r="P1" s="193"/>
      <c r="Q1" s="193"/>
      <c r="R1" s="193"/>
      <c r="S1" s="193"/>
      <c r="T1" s="193"/>
      <c r="U1" s="193"/>
      <c r="V1" s="193"/>
    </row>
    <row r="2" spans="1:31" s="5" customFormat="1" ht="22.5" customHeight="1" x14ac:dyDescent="0.4">
      <c r="A2" s="202" t="s">
        <v>115</v>
      </c>
      <c r="B2" s="202"/>
      <c r="C2" s="202"/>
      <c r="D2" s="202"/>
      <c r="E2" s="202"/>
      <c r="F2" s="202"/>
      <c r="G2" s="202"/>
      <c r="H2" s="202"/>
      <c r="I2" s="202"/>
      <c r="J2" s="202"/>
      <c r="K2" s="202"/>
      <c r="L2" s="202"/>
      <c r="M2" s="202"/>
      <c r="N2" s="202"/>
      <c r="O2" s="202"/>
      <c r="P2" s="202"/>
      <c r="Q2" s="202"/>
      <c r="R2" s="202"/>
      <c r="S2" s="202"/>
      <c r="T2" s="202"/>
      <c r="U2" s="202"/>
      <c r="V2" s="82"/>
    </row>
    <row r="3" spans="1:31" s="72" customFormat="1" ht="22.5" customHeight="1" x14ac:dyDescent="0.4">
      <c r="A3" s="194" t="s">
        <v>60</v>
      </c>
      <c r="B3" s="194"/>
      <c r="C3" s="194"/>
      <c r="D3" s="194"/>
      <c r="E3" s="194"/>
      <c r="F3" s="194"/>
      <c r="G3" s="194"/>
      <c r="H3" s="194"/>
      <c r="I3" s="194"/>
      <c r="J3" s="194"/>
      <c r="K3" s="194"/>
      <c r="L3" s="194"/>
      <c r="M3" s="194"/>
      <c r="N3" s="194"/>
      <c r="O3" s="194"/>
      <c r="P3" s="194"/>
      <c r="Q3" s="194"/>
      <c r="R3" s="194"/>
      <c r="S3" s="194"/>
      <c r="T3" s="194"/>
      <c r="U3" s="194"/>
      <c r="V3" s="194"/>
    </row>
    <row r="4" spans="1:31" s="73" customFormat="1" ht="22.5" customHeight="1" x14ac:dyDescent="0.35">
      <c r="A4" s="195" t="s">
        <v>124</v>
      </c>
      <c r="B4" s="196"/>
      <c r="C4" s="196"/>
      <c r="D4" s="196"/>
      <c r="E4" s="196"/>
      <c r="F4" s="196"/>
      <c r="G4" s="196"/>
      <c r="H4" s="196"/>
      <c r="I4" s="196"/>
      <c r="J4" s="196"/>
      <c r="K4" s="196"/>
      <c r="L4" s="196"/>
      <c r="M4" s="196"/>
      <c r="N4" s="196"/>
      <c r="O4" s="196"/>
      <c r="P4" s="196"/>
      <c r="Q4" s="196"/>
      <c r="R4" s="196"/>
      <c r="S4" s="196"/>
      <c r="T4" s="196"/>
      <c r="U4" s="196"/>
      <c r="V4" s="196"/>
    </row>
    <row r="5" spans="1:31" s="74" customFormat="1" ht="20.25" customHeight="1" x14ac:dyDescent="0.35">
      <c r="A5" s="197" t="s">
        <v>5</v>
      </c>
      <c r="B5" s="198"/>
      <c r="C5" s="198"/>
      <c r="D5" s="198"/>
      <c r="E5" s="198"/>
      <c r="F5" s="198"/>
      <c r="G5" s="198"/>
      <c r="H5" s="198"/>
      <c r="I5" s="198"/>
      <c r="J5" s="198"/>
      <c r="K5" s="198"/>
      <c r="L5" s="198"/>
      <c r="M5" s="198"/>
      <c r="N5" s="198"/>
      <c r="O5" s="198"/>
      <c r="P5" s="198"/>
      <c r="Q5" s="198"/>
      <c r="R5" s="198"/>
      <c r="S5" s="198"/>
      <c r="T5" s="198"/>
      <c r="U5" s="198"/>
      <c r="V5" s="198"/>
    </row>
    <row r="7" spans="1:31" ht="17.25" customHeight="1" x14ac:dyDescent="0.25"/>
    <row r="8" spans="1:31" s="78" customFormat="1" ht="22.5" customHeight="1" x14ac:dyDescent="0.25">
      <c r="A8" s="75"/>
      <c r="B8" s="76"/>
      <c r="C8" s="77"/>
      <c r="D8" s="226" t="s">
        <v>51</v>
      </c>
      <c r="E8" s="227"/>
      <c r="F8" s="227"/>
      <c r="G8" s="226" t="s">
        <v>52</v>
      </c>
      <c r="H8" s="227"/>
      <c r="I8" s="227"/>
      <c r="J8" s="226" t="s">
        <v>53</v>
      </c>
      <c r="K8" s="227"/>
      <c r="L8" s="227"/>
      <c r="M8" s="226" t="s">
        <v>54</v>
      </c>
      <c r="N8" s="227"/>
      <c r="O8" s="228"/>
      <c r="P8" s="226" t="s">
        <v>55</v>
      </c>
      <c r="Q8" s="227"/>
      <c r="R8" s="228"/>
      <c r="S8" s="226" t="s">
        <v>56</v>
      </c>
      <c r="T8" s="227"/>
      <c r="U8" s="228"/>
    </row>
    <row r="9" spans="1:31" s="1" customFormat="1" ht="18" customHeight="1" x14ac:dyDescent="0.3">
      <c r="A9" s="14"/>
      <c r="B9" s="15"/>
      <c r="C9" s="15"/>
      <c r="D9" s="42" t="s">
        <v>117</v>
      </c>
      <c r="E9" s="224" t="s">
        <v>78</v>
      </c>
      <c r="F9" s="222" t="s">
        <v>4</v>
      </c>
      <c r="G9" s="42" t="s">
        <v>117</v>
      </c>
      <c r="H9" s="224" t="s">
        <v>78</v>
      </c>
      <c r="I9" s="222" t="s">
        <v>4</v>
      </c>
      <c r="J9" s="42" t="s">
        <v>117</v>
      </c>
      <c r="K9" s="224" t="s">
        <v>78</v>
      </c>
      <c r="L9" s="222" t="s">
        <v>4</v>
      </c>
      <c r="M9" s="42" t="s">
        <v>117</v>
      </c>
      <c r="N9" s="224" t="s">
        <v>78</v>
      </c>
      <c r="O9" s="222" t="s">
        <v>4</v>
      </c>
      <c r="P9" s="42" t="s">
        <v>117</v>
      </c>
      <c r="Q9" s="224" t="s">
        <v>78</v>
      </c>
      <c r="R9" s="222" t="s">
        <v>4</v>
      </c>
      <c r="S9" s="42" t="s">
        <v>117</v>
      </c>
      <c r="T9" s="224" t="s">
        <v>78</v>
      </c>
      <c r="U9" s="222" t="s">
        <v>4</v>
      </c>
      <c r="X9" s="78"/>
      <c r="Y9" s="78"/>
      <c r="Z9" s="78"/>
      <c r="AA9" s="78"/>
      <c r="AB9" s="78"/>
      <c r="AC9" s="78"/>
      <c r="AD9" s="78"/>
    </row>
    <row r="10" spans="1:31" s="1" customFormat="1" ht="15.75" customHeight="1" x14ac:dyDescent="0.3">
      <c r="A10" s="14"/>
      <c r="B10" s="15"/>
      <c r="C10" s="15"/>
      <c r="D10" s="43" t="s">
        <v>118</v>
      </c>
      <c r="E10" s="225"/>
      <c r="F10" s="223"/>
      <c r="G10" s="44" t="s">
        <v>118</v>
      </c>
      <c r="H10" s="225"/>
      <c r="I10" s="223"/>
      <c r="J10" s="44" t="s">
        <v>118</v>
      </c>
      <c r="K10" s="225"/>
      <c r="L10" s="223"/>
      <c r="M10" s="44" t="s">
        <v>118</v>
      </c>
      <c r="N10" s="225"/>
      <c r="O10" s="223"/>
      <c r="P10" s="44" t="s">
        <v>118</v>
      </c>
      <c r="Q10" s="225"/>
      <c r="R10" s="223"/>
      <c r="S10" s="44" t="s">
        <v>118</v>
      </c>
      <c r="T10" s="225"/>
      <c r="U10" s="223"/>
      <c r="X10" s="78"/>
      <c r="Y10" s="78"/>
      <c r="Z10" s="78"/>
      <c r="AA10" s="78"/>
      <c r="AB10" s="78"/>
      <c r="AC10" s="78"/>
      <c r="AD10" s="78"/>
    </row>
    <row r="11" spans="1:31" s="1" customFormat="1" ht="15" customHeight="1" x14ac:dyDescent="0.3">
      <c r="A11" s="14"/>
      <c r="B11" s="15"/>
      <c r="C11" s="15"/>
      <c r="D11" s="10"/>
      <c r="E11" s="45"/>
      <c r="F11" s="46"/>
      <c r="G11" s="10"/>
      <c r="H11" s="45"/>
      <c r="I11" s="46"/>
      <c r="J11" s="10"/>
      <c r="K11" s="45"/>
      <c r="L11" s="46"/>
      <c r="M11" s="10"/>
      <c r="N11" s="45"/>
      <c r="O11" s="46"/>
      <c r="P11" s="10"/>
      <c r="Q11" s="45"/>
      <c r="R11" s="46"/>
      <c r="S11" s="10"/>
      <c r="T11" s="45"/>
      <c r="U11" s="46"/>
      <c r="X11" s="78"/>
      <c r="Y11" s="78"/>
      <c r="Z11" s="78"/>
      <c r="AA11" s="78"/>
      <c r="AB11" s="78"/>
      <c r="AC11" s="78"/>
      <c r="AD11" s="78"/>
    </row>
    <row r="12" spans="1:31" s="1" customFormat="1" ht="18" customHeight="1" x14ac:dyDescent="0.3">
      <c r="A12" s="14"/>
      <c r="B12" s="22" t="s">
        <v>1</v>
      </c>
      <c r="C12" s="15"/>
      <c r="D12" s="14"/>
      <c r="E12" s="47"/>
      <c r="F12" s="48"/>
      <c r="G12" s="14"/>
      <c r="H12" s="47"/>
      <c r="I12" s="48"/>
      <c r="J12" s="14"/>
      <c r="K12" s="47"/>
      <c r="L12" s="48"/>
      <c r="M12" s="14"/>
      <c r="N12" s="47"/>
      <c r="O12" s="48"/>
      <c r="P12" s="14"/>
      <c r="Q12" s="47"/>
      <c r="R12" s="48"/>
      <c r="S12" s="14"/>
      <c r="T12" s="47"/>
      <c r="U12" s="48"/>
      <c r="X12" s="78"/>
      <c r="Y12" s="78"/>
      <c r="Z12" s="78"/>
      <c r="AA12" s="78"/>
      <c r="AB12" s="78"/>
      <c r="AC12" s="78"/>
      <c r="AD12" s="78"/>
    </row>
    <row r="13" spans="1:31" s="1" customFormat="1" ht="18" customHeight="1" x14ac:dyDescent="0.3">
      <c r="A13" s="14"/>
      <c r="B13" s="39" t="s">
        <v>2</v>
      </c>
      <c r="C13" s="15"/>
      <c r="D13" s="137">
        <v>130.28496664529737</v>
      </c>
      <c r="E13" s="138">
        <v>121.25894101999999</v>
      </c>
      <c r="F13" s="139">
        <v>-9.026025625297379</v>
      </c>
      <c r="G13" s="137">
        <v>60.650278267619413</v>
      </c>
      <c r="H13" s="138">
        <v>56.677759999999999</v>
      </c>
      <c r="I13" s="139">
        <v>-3.9725182676194137</v>
      </c>
      <c r="J13" s="137">
        <v>0.46752378867386229</v>
      </c>
      <c r="K13" s="138">
        <v>0.43359101</v>
      </c>
      <c r="L13" s="139">
        <v>-3.3932778673862296E-2</v>
      </c>
      <c r="M13" s="137">
        <v>0</v>
      </c>
      <c r="N13" s="138">
        <v>0</v>
      </c>
      <c r="O13" s="139">
        <v>0</v>
      </c>
      <c r="P13" s="137">
        <v>0</v>
      </c>
      <c r="Q13" s="138">
        <v>0</v>
      </c>
      <c r="R13" s="139">
        <v>0</v>
      </c>
      <c r="S13" s="137">
        <f>SUM(P13,M13,J13,G13,D13)</f>
        <v>191.40276870159065</v>
      </c>
      <c r="T13" s="138">
        <f>SUM(Q13,N13,K13,H13,E13)</f>
        <v>178.37029203</v>
      </c>
      <c r="U13" s="139">
        <f t="shared" ref="U13" si="0">T13-S13</f>
        <v>-13.032476671590643</v>
      </c>
      <c r="X13" s="78"/>
      <c r="Y13" s="78"/>
      <c r="Z13" s="78"/>
      <c r="AA13" s="78"/>
      <c r="AB13" s="78"/>
      <c r="AC13" s="78"/>
      <c r="AD13" s="78"/>
    </row>
    <row r="14" spans="1:31" s="1" customFormat="1" ht="18" customHeight="1" x14ac:dyDescent="0.3">
      <c r="A14" s="14"/>
      <c r="B14" s="39" t="s">
        <v>3</v>
      </c>
      <c r="C14" s="15"/>
      <c r="D14" s="137">
        <v>32.317126421835596</v>
      </c>
      <c r="E14" s="138">
        <v>55.335000000000001</v>
      </c>
      <c r="F14" s="139">
        <v>23.017873578164405</v>
      </c>
      <c r="G14" s="137">
        <v>5.7030223097356929</v>
      </c>
      <c r="H14" s="138">
        <v>9.7650000000000006</v>
      </c>
      <c r="I14" s="139">
        <v>4.0619776902643077</v>
      </c>
      <c r="J14" s="137">
        <v>0</v>
      </c>
      <c r="K14" s="138">
        <v>0</v>
      </c>
      <c r="L14" s="139">
        <v>0</v>
      </c>
      <c r="M14" s="137">
        <v>0</v>
      </c>
      <c r="N14" s="138">
        <v>0</v>
      </c>
      <c r="O14" s="139">
        <v>0</v>
      </c>
      <c r="P14" s="137">
        <v>0</v>
      </c>
      <c r="Q14" s="138">
        <v>0</v>
      </c>
      <c r="R14" s="139">
        <v>0</v>
      </c>
      <c r="S14" s="137">
        <f t="shared" ref="S14:S19" si="1">SUM(P14,M14,J14,G14,D14)</f>
        <v>38.02014873157129</v>
      </c>
      <c r="T14" s="138">
        <f t="shared" ref="T14:T19" si="2">SUM(Q14,N14,K14,H14,E14)</f>
        <v>65.099999999999994</v>
      </c>
      <c r="U14" s="139">
        <f t="shared" ref="U14:U19" si="3">T14-S14</f>
        <v>27.079851268428705</v>
      </c>
      <c r="V14" s="50"/>
      <c r="W14" s="50"/>
      <c r="X14" s="78"/>
      <c r="Y14" s="78"/>
      <c r="Z14" s="78"/>
      <c r="AA14" s="78"/>
      <c r="AB14" s="78"/>
      <c r="AC14" s="78"/>
      <c r="AD14" s="78"/>
      <c r="AE14" s="50"/>
    </row>
    <row r="15" spans="1:31" s="1" customFormat="1" ht="18" customHeight="1" x14ac:dyDescent="0.3">
      <c r="A15" s="14"/>
      <c r="B15" s="39" t="s">
        <v>65</v>
      </c>
      <c r="C15" s="15"/>
      <c r="D15" s="137">
        <v>0</v>
      </c>
      <c r="E15" s="138">
        <v>0</v>
      </c>
      <c r="F15" s="139">
        <v>0</v>
      </c>
      <c r="G15" s="137">
        <v>0</v>
      </c>
      <c r="H15" s="138">
        <v>0</v>
      </c>
      <c r="I15" s="139">
        <v>0</v>
      </c>
      <c r="J15" s="137">
        <v>0</v>
      </c>
      <c r="K15" s="138">
        <v>0</v>
      </c>
      <c r="L15" s="139">
        <v>0</v>
      </c>
      <c r="M15" s="137">
        <v>0</v>
      </c>
      <c r="N15" s="138">
        <v>0</v>
      </c>
      <c r="O15" s="139">
        <v>0</v>
      </c>
      <c r="P15" s="137">
        <v>15.152548427987954</v>
      </c>
      <c r="Q15" s="138">
        <v>22.888741220000004</v>
      </c>
      <c r="R15" s="139">
        <v>7.7361927920120497</v>
      </c>
      <c r="S15" s="137">
        <f t="shared" si="1"/>
        <v>15.152548427987954</v>
      </c>
      <c r="T15" s="138">
        <f t="shared" si="2"/>
        <v>22.888741220000004</v>
      </c>
      <c r="U15" s="139">
        <f t="shared" si="3"/>
        <v>7.7361927920120497</v>
      </c>
      <c r="V15" s="50"/>
      <c r="W15" s="50"/>
      <c r="X15" s="78"/>
      <c r="Y15" s="78"/>
      <c r="Z15" s="78"/>
      <c r="AA15" s="78"/>
      <c r="AB15" s="78"/>
      <c r="AC15" s="78"/>
      <c r="AD15" s="78"/>
      <c r="AE15" s="50"/>
    </row>
    <row r="16" spans="1:31" s="1" customFormat="1" ht="18" customHeight="1" x14ac:dyDescent="0.3">
      <c r="A16" s="14"/>
      <c r="B16" s="39" t="s">
        <v>66</v>
      </c>
      <c r="C16" s="15"/>
      <c r="D16" s="137">
        <v>0</v>
      </c>
      <c r="E16" s="138">
        <v>0</v>
      </c>
      <c r="F16" s="139">
        <v>0</v>
      </c>
      <c r="G16" s="137">
        <v>0</v>
      </c>
      <c r="H16" s="138">
        <v>0</v>
      </c>
      <c r="I16" s="139">
        <v>0</v>
      </c>
      <c r="J16" s="137">
        <v>0</v>
      </c>
      <c r="K16" s="138">
        <v>0</v>
      </c>
      <c r="L16" s="139">
        <v>0</v>
      </c>
      <c r="M16" s="137">
        <v>0</v>
      </c>
      <c r="N16" s="138">
        <v>0</v>
      </c>
      <c r="O16" s="139">
        <v>0</v>
      </c>
      <c r="P16" s="137">
        <v>6.3776374316316007</v>
      </c>
      <c r="Q16" s="138">
        <v>13.475003010000002</v>
      </c>
      <c r="R16" s="139">
        <v>7.0973655783684011</v>
      </c>
      <c r="S16" s="137">
        <f t="shared" si="1"/>
        <v>6.3776374316316007</v>
      </c>
      <c r="T16" s="138">
        <f t="shared" si="2"/>
        <v>13.475003010000002</v>
      </c>
      <c r="U16" s="139">
        <f t="shared" si="3"/>
        <v>7.0973655783684011</v>
      </c>
      <c r="V16" s="50"/>
      <c r="W16" s="50"/>
      <c r="X16" s="50"/>
      <c r="Y16" s="50"/>
      <c r="Z16" s="50"/>
      <c r="AA16" s="50"/>
      <c r="AB16" s="50"/>
      <c r="AC16" s="50"/>
      <c r="AD16" s="50"/>
      <c r="AE16" s="50"/>
    </row>
    <row r="17" spans="1:31" s="1" customFormat="1" ht="18" customHeight="1" x14ac:dyDescent="0.3">
      <c r="A17" s="14"/>
      <c r="B17" s="39" t="s">
        <v>6</v>
      </c>
      <c r="C17" s="15"/>
      <c r="D17" s="137">
        <v>0</v>
      </c>
      <c r="E17" s="138">
        <v>0</v>
      </c>
      <c r="F17" s="139">
        <v>0</v>
      </c>
      <c r="G17" s="137">
        <v>0</v>
      </c>
      <c r="H17" s="138">
        <v>0</v>
      </c>
      <c r="I17" s="139">
        <v>0</v>
      </c>
      <c r="J17" s="137">
        <v>0</v>
      </c>
      <c r="K17" s="138">
        <v>0</v>
      </c>
      <c r="L17" s="139">
        <v>0</v>
      </c>
      <c r="M17" s="137">
        <v>0</v>
      </c>
      <c r="N17" s="138">
        <v>0</v>
      </c>
      <c r="O17" s="139">
        <v>0</v>
      </c>
      <c r="P17" s="137">
        <v>0</v>
      </c>
      <c r="Q17" s="138">
        <v>0</v>
      </c>
      <c r="R17" s="139">
        <v>0</v>
      </c>
      <c r="S17" s="137">
        <f t="shared" si="1"/>
        <v>0</v>
      </c>
      <c r="T17" s="138">
        <f t="shared" si="2"/>
        <v>0</v>
      </c>
      <c r="U17" s="139">
        <f t="shared" si="3"/>
        <v>0</v>
      </c>
      <c r="V17" s="50"/>
      <c r="W17" s="50"/>
      <c r="X17" s="50"/>
      <c r="Y17" s="50"/>
      <c r="Z17" s="50"/>
      <c r="AA17" s="50"/>
      <c r="AB17" s="50"/>
      <c r="AC17" s="50"/>
      <c r="AD17" s="50"/>
      <c r="AE17" s="50"/>
    </row>
    <row r="18" spans="1:31" s="1" customFormat="1" ht="18" customHeight="1" x14ac:dyDescent="0.3">
      <c r="A18" s="14"/>
      <c r="B18" s="39" t="s">
        <v>7</v>
      </c>
      <c r="C18" s="15"/>
      <c r="D18" s="137">
        <v>21.482792377500001</v>
      </c>
      <c r="E18" s="138">
        <v>21.972317399999998</v>
      </c>
      <c r="F18" s="139">
        <v>0.48952502249999696</v>
      </c>
      <c r="G18" s="137">
        <v>0</v>
      </c>
      <c r="H18" s="138">
        <v>0</v>
      </c>
      <c r="I18" s="139">
        <v>0</v>
      </c>
      <c r="J18" s="137">
        <v>0</v>
      </c>
      <c r="K18" s="138">
        <v>0</v>
      </c>
      <c r="L18" s="139">
        <v>0</v>
      </c>
      <c r="M18" s="137">
        <v>0</v>
      </c>
      <c r="N18" s="138">
        <v>0</v>
      </c>
      <c r="O18" s="139">
        <v>0</v>
      </c>
      <c r="P18" s="137">
        <v>0</v>
      </c>
      <c r="Q18" s="138">
        <v>0</v>
      </c>
      <c r="R18" s="139">
        <v>0</v>
      </c>
      <c r="S18" s="137">
        <f t="shared" si="1"/>
        <v>21.482792377500001</v>
      </c>
      <c r="T18" s="138">
        <f t="shared" si="2"/>
        <v>21.972317399999998</v>
      </c>
      <c r="U18" s="139">
        <f t="shared" si="3"/>
        <v>0.48952502249999696</v>
      </c>
      <c r="V18" s="50"/>
      <c r="W18" s="50"/>
      <c r="X18" s="50"/>
      <c r="Y18" s="50"/>
      <c r="Z18" s="50"/>
      <c r="AA18" s="50"/>
      <c r="AB18" s="50"/>
      <c r="AC18" s="50"/>
      <c r="AD18" s="50"/>
      <c r="AE18" s="50"/>
    </row>
    <row r="19" spans="1:31" s="1" customFormat="1" ht="18" customHeight="1" x14ac:dyDescent="0.3">
      <c r="A19" s="14"/>
      <c r="B19" s="39" t="s">
        <v>8</v>
      </c>
      <c r="C19" s="15"/>
      <c r="D19" s="137">
        <v>0</v>
      </c>
      <c r="E19" s="138">
        <v>0</v>
      </c>
      <c r="F19" s="139">
        <v>0</v>
      </c>
      <c r="G19" s="137">
        <v>0</v>
      </c>
      <c r="H19" s="138">
        <v>0</v>
      </c>
      <c r="I19" s="139">
        <v>0</v>
      </c>
      <c r="J19" s="137">
        <v>0</v>
      </c>
      <c r="K19" s="138">
        <v>0</v>
      </c>
      <c r="L19" s="139">
        <v>0</v>
      </c>
      <c r="M19" s="137">
        <v>0</v>
      </c>
      <c r="N19" s="138">
        <v>0</v>
      </c>
      <c r="O19" s="139">
        <v>0</v>
      </c>
      <c r="P19" s="137">
        <v>0</v>
      </c>
      <c r="Q19" s="138">
        <v>0</v>
      </c>
      <c r="R19" s="139">
        <v>0</v>
      </c>
      <c r="S19" s="137">
        <f t="shared" si="1"/>
        <v>0</v>
      </c>
      <c r="T19" s="138">
        <f t="shared" si="2"/>
        <v>0</v>
      </c>
      <c r="U19" s="139">
        <f t="shared" si="3"/>
        <v>0</v>
      </c>
      <c r="V19" s="50"/>
      <c r="W19" s="50"/>
      <c r="X19" s="50"/>
      <c r="Y19" s="50"/>
      <c r="Z19" s="50"/>
      <c r="AA19" s="50"/>
      <c r="AB19" s="50"/>
      <c r="AC19" s="50"/>
      <c r="AD19" s="50"/>
      <c r="AE19" s="50"/>
    </row>
    <row r="20" spans="1:31" s="53" customFormat="1" ht="18" customHeight="1" x14ac:dyDescent="0.3">
      <c r="A20" s="51"/>
      <c r="B20" s="15"/>
      <c r="C20" s="52"/>
      <c r="D20" s="150">
        <v>184.08488544463296</v>
      </c>
      <c r="E20" s="151">
        <v>198.56625842</v>
      </c>
      <c r="F20" s="152">
        <v>14.481372975367037</v>
      </c>
      <c r="G20" s="150">
        <v>66.3533005773551</v>
      </c>
      <c r="H20" s="151">
        <v>66.442759999999993</v>
      </c>
      <c r="I20" s="152">
        <v>8.9459422644893039E-2</v>
      </c>
      <c r="J20" s="150">
        <v>0.46752378867386229</v>
      </c>
      <c r="K20" s="151">
        <v>0.43359101</v>
      </c>
      <c r="L20" s="152">
        <v>-3.3932778673862296E-2</v>
      </c>
      <c r="M20" s="150">
        <v>0</v>
      </c>
      <c r="N20" s="151">
        <v>0</v>
      </c>
      <c r="O20" s="152">
        <v>0</v>
      </c>
      <c r="P20" s="150">
        <v>21.530185859619554</v>
      </c>
      <c r="Q20" s="151">
        <v>36.363744230000009</v>
      </c>
      <c r="R20" s="152">
        <v>14.833558370380455</v>
      </c>
      <c r="S20" s="150">
        <f>SUM(S13:S19)</f>
        <v>272.43589567028147</v>
      </c>
      <c r="T20" s="151">
        <f>SUM(T13:T19)</f>
        <v>301.80635366000001</v>
      </c>
      <c r="U20" s="152">
        <f t="shared" ref="U20" si="4">T20-S20</f>
        <v>29.370457989718545</v>
      </c>
      <c r="V20" s="53">
        <f>SUM(D20:U20)</f>
        <v>1207.2254146399998</v>
      </c>
    </row>
    <row r="21" spans="1:31" s="53" customFormat="1" ht="15" customHeight="1" x14ac:dyDescent="0.3">
      <c r="A21" s="51"/>
      <c r="B21" s="15"/>
      <c r="C21" s="52"/>
      <c r="D21" s="51"/>
      <c r="E21" s="54"/>
      <c r="F21" s="55"/>
      <c r="G21" s="51"/>
      <c r="H21" s="54"/>
      <c r="I21" s="55"/>
      <c r="J21" s="51"/>
      <c r="K21" s="54"/>
      <c r="L21" s="55"/>
      <c r="M21" s="51"/>
      <c r="N21" s="54"/>
      <c r="O21" s="55"/>
      <c r="P21" s="51"/>
      <c r="Q21" s="54"/>
      <c r="R21" s="55"/>
      <c r="S21" s="51"/>
      <c r="T21" s="54"/>
      <c r="U21" s="55"/>
    </row>
    <row r="22" spans="1:31" s="53" customFormat="1" ht="18" customHeight="1" x14ac:dyDescent="0.3">
      <c r="A22" s="51"/>
      <c r="B22" s="22" t="s">
        <v>11</v>
      </c>
      <c r="C22" s="52"/>
      <c r="D22" s="51"/>
      <c r="E22" s="54"/>
      <c r="F22" s="55"/>
      <c r="G22" s="51"/>
      <c r="H22" s="54"/>
      <c r="I22" s="55"/>
      <c r="J22" s="51"/>
      <c r="K22" s="54"/>
      <c r="L22" s="55"/>
      <c r="M22" s="51"/>
      <c r="N22" s="54"/>
      <c r="O22" s="55"/>
      <c r="P22" s="51"/>
      <c r="Q22" s="54"/>
      <c r="R22" s="55"/>
      <c r="S22" s="51"/>
      <c r="T22" s="54"/>
      <c r="U22" s="55"/>
    </row>
    <row r="23" spans="1:31" s="53" customFormat="1" ht="18" customHeight="1" x14ac:dyDescent="0.3">
      <c r="A23" s="51"/>
      <c r="B23" s="39" t="s">
        <v>12</v>
      </c>
      <c r="C23" s="52"/>
      <c r="D23" s="137">
        <v>48.830581469029703</v>
      </c>
      <c r="E23" s="138">
        <v>65.526903110000006</v>
      </c>
      <c r="F23" s="139">
        <v>16.696321640970304</v>
      </c>
      <c r="G23" s="137">
        <v>41.312637044962734</v>
      </c>
      <c r="H23" s="138">
        <v>55.438397080000001</v>
      </c>
      <c r="I23" s="139">
        <v>14.125760035037267</v>
      </c>
      <c r="J23" s="137">
        <v>0</v>
      </c>
      <c r="K23" s="138">
        <v>0</v>
      </c>
      <c r="L23" s="139">
        <v>0</v>
      </c>
      <c r="M23" s="137">
        <v>0</v>
      </c>
      <c r="N23" s="138">
        <v>0</v>
      </c>
      <c r="O23" s="139">
        <v>0</v>
      </c>
      <c r="P23" s="137">
        <v>0</v>
      </c>
      <c r="Q23" s="138">
        <v>0</v>
      </c>
      <c r="R23" s="139">
        <v>0</v>
      </c>
      <c r="S23" s="137">
        <f t="shared" ref="S23:S25" si="5">SUM(P23,M23,J23,G23,D23)</f>
        <v>90.143218513992437</v>
      </c>
      <c r="T23" s="138">
        <f t="shared" ref="T23:T25" si="6">SUM(Q23,N23,K23,H23,E23)</f>
        <v>120.96530019000001</v>
      </c>
      <c r="U23" s="139">
        <f t="shared" ref="U23:U25" si="7">T23-S23</f>
        <v>30.822081676007571</v>
      </c>
    </row>
    <row r="24" spans="1:31" s="53" customFormat="1" ht="18" customHeight="1" x14ac:dyDescent="0.3">
      <c r="A24" s="51"/>
      <c r="B24" s="39" t="s">
        <v>13</v>
      </c>
      <c r="C24" s="52"/>
      <c r="D24" s="137">
        <v>0</v>
      </c>
      <c r="E24" s="138">
        <v>0</v>
      </c>
      <c r="F24" s="139">
        <v>0</v>
      </c>
      <c r="G24" s="137">
        <v>0</v>
      </c>
      <c r="H24" s="138">
        <v>0</v>
      </c>
      <c r="I24" s="139">
        <v>0</v>
      </c>
      <c r="J24" s="137">
        <v>0</v>
      </c>
      <c r="K24" s="138">
        <v>0</v>
      </c>
      <c r="L24" s="139">
        <v>0</v>
      </c>
      <c r="M24" s="137">
        <v>0</v>
      </c>
      <c r="N24" s="138">
        <v>0</v>
      </c>
      <c r="O24" s="139">
        <v>0</v>
      </c>
      <c r="P24" s="137">
        <v>0</v>
      </c>
      <c r="Q24" s="138">
        <v>0</v>
      </c>
      <c r="R24" s="139">
        <v>0</v>
      </c>
      <c r="S24" s="137">
        <f t="shared" si="5"/>
        <v>0</v>
      </c>
      <c r="T24" s="138">
        <f t="shared" si="6"/>
        <v>0</v>
      </c>
      <c r="U24" s="139">
        <f t="shared" si="7"/>
        <v>0</v>
      </c>
    </row>
    <row r="25" spans="1:31" s="53" customFormat="1" ht="18" customHeight="1" x14ac:dyDescent="0.3">
      <c r="A25" s="51"/>
      <c r="B25" s="39" t="s">
        <v>14</v>
      </c>
      <c r="C25" s="52"/>
      <c r="D25" s="137">
        <v>0</v>
      </c>
      <c r="E25" s="138">
        <v>0</v>
      </c>
      <c r="F25" s="139">
        <v>0</v>
      </c>
      <c r="G25" s="137">
        <v>0</v>
      </c>
      <c r="H25" s="138">
        <v>0</v>
      </c>
      <c r="I25" s="139">
        <v>0</v>
      </c>
      <c r="J25" s="137">
        <v>0</v>
      </c>
      <c r="K25" s="138">
        <v>0</v>
      </c>
      <c r="L25" s="139">
        <v>0</v>
      </c>
      <c r="M25" s="137">
        <v>0</v>
      </c>
      <c r="N25" s="138">
        <v>0</v>
      </c>
      <c r="O25" s="139">
        <v>0</v>
      </c>
      <c r="P25" s="137">
        <v>0</v>
      </c>
      <c r="Q25" s="138">
        <v>0</v>
      </c>
      <c r="R25" s="139">
        <v>0</v>
      </c>
      <c r="S25" s="137">
        <f t="shared" si="5"/>
        <v>0</v>
      </c>
      <c r="T25" s="138">
        <f t="shared" si="6"/>
        <v>0</v>
      </c>
      <c r="U25" s="139">
        <f t="shared" si="7"/>
        <v>0</v>
      </c>
    </row>
    <row r="26" spans="1:31" s="53" customFormat="1" ht="18" customHeight="1" x14ac:dyDescent="0.3">
      <c r="A26" s="51"/>
      <c r="B26" s="15"/>
      <c r="C26" s="52"/>
      <c r="D26" s="150">
        <v>48.830581469029703</v>
      </c>
      <c r="E26" s="151">
        <v>65.526903110000006</v>
      </c>
      <c r="F26" s="152">
        <v>16.696321640970304</v>
      </c>
      <c r="G26" s="150">
        <v>41.312637044962734</v>
      </c>
      <c r="H26" s="151">
        <v>55.438397080000001</v>
      </c>
      <c r="I26" s="152">
        <v>14.125760035037267</v>
      </c>
      <c r="J26" s="150">
        <v>0</v>
      </c>
      <c r="K26" s="151">
        <v>0</v>
      </c>
      <c r="L26" s="152">
        <v>0</v>
      </c>
      <c r="M26" s="150">
        <v>0</v>
      </c>
      <c r="N26" s="151">
        <v>0</v>
      </c>
      <c r="O26" s="152">
        <v>0</v>
      </c>
      <c r="P26" s="150">
        <v>0</v>
      </c>
      <c r="Q26" s="151">
        <v>0</v>
      </c>
      <c r="R26" s="152">
        <v>0</v>
      </c>
      <c r="S26" s="150">
        <f>SUM(S23:S25)</f>
        <v>90.143218513992437</v>
      </c>
      <c r="T26" s="151">
        <f>SUM(T23:T25)</f>
        <v>120.96530019000001</v>
      </c>
      <c r="U26" s="152">
        <f t="shared" ref="U26" si="8">T26-S26</f>
        <v>30.822081676007571</v>
      </c>
      <c r="V26" s="53">
        <f>SUM(D26:U26)</f>
        <v>483.86120076000009</v>
      </c>
    </row>
    <row r="27" spans="1:31" s="53" customFormat="1" ht="15" customHeight="1" x14ac:dyDescent="0.3">
      <c r="A27" s="51"/>
      <c r="B27" s="15"/>
      <c r="C27" s="52"/>
      <c r="D27" s="56"/>
      <c r="E27" s="57"/>
      <c r="F27" s="49"/>
      <c r="G27" s="56"/>
      <c r="H27" s="57"/>
      <c r="I27" s="49"/>
      <c r="J27" s="56"/>
      <c r="K27" s="57"/>
      <c r="L27" s="49"/>
      <c r="M27" s="56"/>
      <c r="N27" s="57"/>
      <c r="O27" s="49"/>
      <c r="P27" s="56"/>
      <c r="Q27" s="57"/>
      <c r="R27" s="49"/>
      <c r="S27" s="56"/>
      <c r="T27" s="57"/>
      <c r="U27" s="49"/>
    </row>
    <row r="28" spans="1:31" s="53" customFormat="1" ht="18" customHeight="1" x14ac:dyDescent="0.3">
      <c r="A28" s="51"/>
      <c r="B28" s="22" t="s">
        <v>15</v>
      </c>
      <c r="C28" s="52"/>
      <c r="D28" s="56"/>
      <c r="E28" s="57"/>
      <c r="F28" s="49"/>
      <c r="G28" s="56"/>
      <c r="H28" s="57"/>
      <c r="I28" s="49"/>
      <c r="J28" s="56"/>
      <c r="K28" s="57"/>
      <c r="L28" s="49"/>
      <c r="M28" s="56"/>
      <c r="N28" s="57"/>
      <c r="O28" s="49"/>
      <c r="P28" s="56"/>
      <c r="Q28" s="57"/>
      <c r="R28" s="49"/>
      <c r="S28" s="56"/>
      <c r="T28" s="57"/>
      <c r="U28" s="49"/>
    </row>
    <row r="29" spans="1:31" s="53" customFormat="1" ht="18" customHeight="1" x14ac:dyDescent="0.3">
      <c r="A29" s="51"/>
      <c r="B29" s="40" t="s">
        <v>20</v>
      </c>
      <c r="C29" s="52"/>
      <c r="D29" s="51"/>
      <c r="E29" s="54"/>
      <c r="F29" s="55"/>
      <c r="G29" s="51"/>
      <c r="H29" s="54"/>
      <c r="I29" s="55"/>
      <c r="J29" s="51"/>
      <c r="K29" s="54"/>
      <c r="L29" s="55"/>
      <c r="M29" s="51"/>
      <c r="N29" s="54"/>
      <c r="O29" s="55"/>
      <c r="P29" s="51"/>
      <c r="Q29" s="54"/>
      <c r="R29" s="55"/>
      <c r="S29" s="51"/>
      <c r="T29" s="54"/>
      <c r="U29" s="55"/>
    </row>
    <row r="30" spans="1:31" s="53" customFormat="1" ht="18" hidden="1" customHeight="1" x14ac:dyDescent="0.3">
      <c r="A30" s="51"/>
      <c r="B30" s="27" t="s">
        <v>76</v>
      </c>
      <c r="C30" s="84"/>
      <c r="D30" s="127">
        <v>0</v>
      </c>
      <c r="E30" s="128">
        <v>0</v>
      </c>
      <c r="F30" s="126">
        <v>0</v>
      </c>
      <c r="G30" s="127">
        <v>0</v>
      </c>
      <c r="H30" s="128">
        <v>0</v>
      </c>
      <c r="I30" s="126">
        <v>0</v>
      </c>
      <c r="J30" s="127">
        <v>0</v>
      </c>
      <c r="K30" s="128">
        <v>0</v>
      </c>
      <c r="L30" s="126">
        <v>0</v>
      </c>
      <c r="M30" s="127">
        <v>0</v>
      </c>
      <c r="N30" s="128">
        <v>0</v>
      </c>
      <c r="O30" s="126">
        <v>0</v>
      </c>
      <c r="P30" s="127">
        <v>0</v>
      </c>
      <c r="Q30" s="128">
        <v>0</v>
      </c>
      <c r="R30" s="126">
        <v>0</v>
      </c>
      <c r="S30" s="127">
        <f t="shared" ref="S30:S31" si="9">SUM(P30,M30,J30,G30,D30)</f>
        <v>0</v>
      </c>
      <c r="T30" s="128">
        <f t="shared" ref="T30:T31" si="10">SUM(Q30,N30,K30,H30,E30)</f>
        <v>0</v>
      </c>
      <c r="U30" s="126">
        <f t="shared" ref="U30:U31" si="11">T30-S30</f>
        <v>0</v>
      </c>
    </row>
    <row r="31" spans="1:31" s="53" customFormat="1" ht="18" hidden="1" customHeight="1" x14ac:dyDescent="0.3">
      <c r="A31" s="51"/>
      <c r="B31" s="27" t="s">
        <v>77</v>
      </c>
      <c r="C31" s="84"/>
      <c r="D31" s="127">
        <v>0</v>
      </c>
      <c r="E31" s="128">
        <v>0</v>
      </c>
      <c r="F31" s="126">
        <v>0</v>
      </c>
      <c r="G31" s="127">
        <v>0</v>
      </c>
      <c r="H31" s="128">
        <v>0</v>
      </c>
      <c r="I31" s="126">
        <v>0</v>
      </c>
      <c r="J31" s="127">
        <v>0</v>
      </c>
      <c r="K31" s="128">
        <v>0</v>
      </c>
      <c r="L31" s="126">
        <v>0</v>
      </c>
      <c r="M31" s="127">
        <v>0</v>
      </c>
      <c r="N31" s="128">
        <v>0</v>
      </c>
      <c r="O31" s="126">
        <v>0</v>
      </c>
      <c r="P31" s="127">
        <v>0</v>
      </c>
      <c r="Q31" s="128">
        <v>0</v>
      </c>
      <c r="R31" s="126">
        <v>0</v>
      </c>
      <c r="S31" s="127">
        <f t="shared" si="9"/>
        <v>0</v>
      </c>
      <c r="T31" s="128">
        <f t="shared" si="10"/>
        <v>0</v>
      </c>
      <c r="U31" s="126">
        <f t="shared" si="11"/>
        <v>0</v>
      </c>
    </row>
    <row r="32" spans="1:31" s="53" customFormat="1" ht="18" customHeight="1" x14ac:dyDescent="0.3">
      <c r="A32" s="51"/>
      <c r="B32" s="24" t="s">
        <v>18</v>
      </c>
      <c r="C32" s="52"/>
      <c r="D32" s="140">
        <v>32.00276072649033</v>
      </c>
      <c r="E32" s="141">
        <v>12.326954450000001</v>
      </c>
      <c r="F32" s="139">
        <v>-19.675806276490327</v>
      </c>
      <c r="G32" s="140">
        <v>0</v>
      </c>
      <c r="H32" s="141">
        <v>0</v>
      </c>
      <c r="I32" s="139">
        <v>0</v>
      </c>
      <c r="J32" s="140">
        <v>0</v>
      </c>
      <c r="K32" s="141">
        <v>0</v>
      </c>
      <c r="L32" s="139">
        <v>0</v>
      </c>
      <c r="M32" s="140">
        <v>0</v>
      </c>
      <c r="N32" s="141">
        <v>0</v>
      </c>
      <c r="O32" s="139">
        <v>0</v>
      </c>
      <c r="P32" s="140">
        <v>0</v>
      </c>
      <c r="Q32" s="141">
        <v>0</v>
      </c>
      <c r="R32" s="139">
        <v>0</v>
      </c>
      <c r="S32" s="140">
        <f>SUM(S33:S37)</f>
        <v>32.00276072649033</v>
      </c>
      <c r="T32" s="141">
        <f>SUM(T33:T37)</f>
        <v>12.326954450000001</v>
      </c>
      <c r="U32" s="139">
        <f t="shared" ref="U32:U37" si="12">T32-S32</f>
        <v>-19.675806276490327</v>
      </c>
    </row>
    <row r="33" spans="1:21" s="64" customFormat="1" ht="18" customHeight="1" x14ac:dyDescent="0.3">
      <c r="A33" s="62"/>
      <c r="B33" s="41" t="s">
        <v>21</v>
      </c>
      <c r="C33" s="63"/>
      <c r="D33" s="142">
        <v>32.00276072649033</v>
      </c>
      <c r="E33" s="143">
        <v>11.58698281</v>
      </c>
      <c r="F33" s="144">
        <v>-20.415777916490327</v>
      </c>
      <c r="G33" s="142">
        <v>0</v>
      </c>
      <c r="H33" s="143">
        <v>0</v>
      </c>
      <c r="I33" s="144">
        <v>0</v>
      </c>
      <c r="J33" s="142">
        <v>0</v>
      </c>
      <c r="K33" s="143">
        <v>0</v>
      </c>
      <c r="L33" s="144">
        <v>0</v>
      </c>
      <c r="M33" s="142">
        <v>0</v>
      </c>
      <c r="N33" s="143">
        <v>0</v>
      </c>
      <c r="O33" s="144">
        <v>0</v>
      </c>
      <c r="P33" s="142">
        <v>0</v>
      </c>
      <c r="Q33" s="143">
        <v>0</v>
      </c>
      <c r="R33" s="144">
        <v>0</v>
      </c>
      <c r="S33" s="142">
        <f t="shared" ref="S33:S37" si="13">SUM(P33,M33,J33,G33,D33)</f>
        <v>32.00276072649033</v>
      </c>
      <c r="T33" s="143">
        <f t="shared" ref="T33:T37" si="14">SUM(Q33,N33,K33,H33,E33)</f>
        <v>11.58698281</v>
      </c>
      <c r="U33" s="144">
        <f t="shared" si="12"/>
        <v>-20.415777916490327</v>
      </c>
    </row>
    <row r="34" spans="1:21" s="64" customFormat="1" ht="18" customHeight="1" x14ac:dyDescent="0.3">
      <c r="A34" s="62"/>
      <c r="B34" s="41" t="s">
        <v>22</v>
      </c>
      <c r="C34" s="63"/>
      <c r="D34" s="142">
        <v>0</v>
      </c>
      <c r="E34" s="143">
        <v>0</v>
      </c>
      <c r="F34" s="144">
        <v>0</v>
      </c>
      <c r="G34" s="142">
        <v>0</v>
      </c>
      <c r="H34" s="143">
        <v>0</v>
      </c>
      <c r="I34" s="144">
        <v>0</v>
      </c>
      <c r="J34" s="142">
        <v>0</v>
      </c>
      <c r="K34" s="143">
        <v>0</v>
      </c>
      <c r="L34" s="144">
        <v>0</v>
      </c>
      <c r="M34" s="142">
        <v>0</v>
      </c>
      <c r="N34" s="143">
        <v>0</v>
      </c>
      <c r="O34" s="144">
        <v>0</v>
      </c>
      <c r="P34" s="142">
        <v>0</v>
      </c>
      <c r="Q34" s="143">
        <v>0</v>
      </c>
      <c r="R34" s="144">
        <v>0</v>
      </c>
      <c r="S34" s="142">
        <f t="shared" si="13"/>
        <v>0</v>
      </c>
      <c r="T34" s="143">
        <f t="shared" si="14"/>
        <v>0</v>
      </c>
      <c r="U34" s="144">
        <f t="shared" si="12"/>
        <v>0</v>
      </c>
    </row>
    <row r="35" spans="1:21" s="64" customFormat="1" ht="18" customHeight="1" x14ac:dyDescent="0.3">
      <c r="A35" s="62"/>
      <c r="B35" s="41" t="s">
        <v>23</v>
      </c>
      <c r="C35" s="63"/>
      <c r="D35" s="142">
        <v>0</v>
      </c>
      <c r="E35" s="143">
        <v>0</v>
      </c>
      <c r="F35" s="144">
        <v>0</v>
      </c>
      <c r="G35" s="142">
        <v>0</v>
      </c>
      <c r="H35" s="143">
        <v>0</v>
      </c>
      <c r="I35" s="144">
        <v>0</v>
      </c>
      <c r="J35" s="142">
        <v>0</v>
      </c>
      <c r="K35" s="143">
        <v>0</v>
      </c>
      <c r="L35" s="144">
        <v>0</v>
      </c>
      <c r="M35" s="142">
        <v>0</v>
      </c>
      <c r="N35" s="143">
        <v>0</v>
      </c>
      <c r="O35" s="144">
        <v>0</v>
      </c>
      <c r="P35" s="142">
        <v>0</v>
      </c>
      <c r="Q35" s="143">
        <v>0</v>
      </c>
      <c r="R35" s="144">
        <v>0</v>
      </c>
      <c r="S35" s="142">
        <f t="shared" si="13"/>
        <v>0</v>
      </c>
      <c r="T35" s="143">
        <f t="shared" si="14"/>
        <v>0</v>
      </c>
      <c r="U35" s="144">
        <f t="shared" si="12"/>
        <v>0</v>
      </c>
    </row>
    <row r="36" spans="1:21" s="64" customFormat="1" ht="18" customHeight="1" x14ac:dyDescent="0.3">
      <c r="A36" s="62"/>
      <c r="B36" s="41" t="s">
        <v>24</v>
      </c>
      <c r="C36" s="63"/>
      <c r="D36" s="142">
        <v>0</v>
      </c>
      <c r="E36" s="143">
        <v>0.73997164000000004</v>
      </c>
      <c r="F36" s="144">
        <v>0.73997164000000004</v>
      </c>
      <c r="G36" s="142">
        <v>0</v>
      </c>
      <c r="H36" s="143">
        <v>0</v>
      </c>
      <c r="I36" s="144">
        <v>0</v>
      </c>
      <c r="J36" s="142">
        <v>0</v>
      </c>
      <c r="K36" s="143">
        <v>0</v>
      </c>
      <c r="L36" s="144">
        <v>0</v>
      </c>
      <c r="M36" s="142">
        <v>0</v>
      </c>
      <c r="N36" s="143">
        <v>0</v>
      </c>
      <c r="O36" s="144">
        <v>0</v>
      </c>
      <c r="P36" s="142">
        <v>0</v>
      </c>
      <c r="Q36" s="143">
        <v>0</v>
      </c>
      <c r="R36" s="144">
        <v>0</v>
      </c>
      <c r="S36" s="142">
        <f t="shared" si="13"/>
        <v>0</v>
      </c>
      <c r="T36" s="143">
        <f t="shared" si="14"/>
        <v>0.73997164000000004</v>
      </c>
      <c r="U36" s="144">
        <f t="shared" si="12"/>
        <v>0.73997164000000004</v>
      </c>
    </row>
    <row r="37" spans="1:21" s="64" customFormat="1" ht="18" customHeight="1" x14ac:dyDescent="0.3">
      <c r="A37" s="62"/>
      <c r="B37" s="41" t="s">
        <v>25</v>
      </c>
      <c r="C37" s="63"/>
      <c r="D37" s="142">
        <v>0</v>
      </c>
      <c r="E37" s="143">
        <v>0</v>
      </c>
      <c r="F37" s="144">
        <v>0</v>
      </c>
      <c r="G37" s="142">
        <v>0</v>
      </c>
      <c r="H37" s="143">
        <v>0</v>
      </c>
      <c r="I37" s="144">
        <v>0</v>
      </c>
      <c r="J37" s="142">
        <v>0</v>
      </c>
      <c r="K37" s="143">
        <v>0</v>
      </c>
      <c r="L37" s="144">
        <v>0</v>
      </c>
      <c r="M37" s="142">
        <v>0</v>
      </c>
      <c r="N37" s="143">
        <v>0</v>
      </c>
      <c r="O37" s="144">
        <v>0</v>
      </c>
      <c r="P37" s="142">
        <v>0</v>
      </c>
      <c r="Q37" s="143">
        <v>0</v>
      </c>
      <c r="R37" s="144">
        <v>0</v>
      </c>
      <c r="S37" s="142">
        <f t="shared" si="13"/>
        <v>0</v>
      </c>
      <c r="T37" s="143">
        <f t="shared" si="14"/>
        <v>0</v>
      </c>
      <c r="U37" s="144">
        <f t="shared" si="12"/>
        <v>0</v>
      </c>
    </row>
    <row r="38" spans="1:21" s="53" customFormat="1" ht="18" customHeight="1" x14ac:dyDescent="0.3">
      <c r="A38" s="51"/>
      <c r="B38" s="40" t="s">
        <v>70</v>
      </c>
      <c r="C38" s="52"/>
      <c r="D38" s="140">
        <v>0</v>
      </c>
      <c r="E38" s="141">
        <v>9.9999972746900312E-9</v>
      </c>
      <c r="F38" s="139">
        <v>1.0000002603760549E-8</v>
      </c>
      <c r="G38" s="140">
        <v>0</v>
      </c>
      <c r="H38" s="141">
        <v>-9.9999999392252903E-9</v>
      </c>
      <c r="I38" s="139">
        <v>-9.9999990510468706E-9</v>
      </c>
      <c r="J38" s="140">
        <v>0</v>
      </c>
      <c r="K38" s="141">
        <v>0</v>
      </c>
      <c r="L38" s="139">
        <v>0</v>
      </c>
      <c r="M38" s="140">
        <v>0</v>
      </c>
      <c r="N38" s="141">
        <v>0</v>
      </c>
      <c r="O38" s="139">
        <v>0</v>
      </c>
      <c r="P38" s="140">
        <v>0</v>
      </c>
      <c r="Q38" s="141">
        <v>0</v>
      </c>
      <c r="R38" s="139">
        <v>0</v>
      </c>
      <c r="S38" s="140">
        <f t="shared" ref="S38" si="15">SUM(S39:S42)</f>
        <v>0</v>
      </c>
      <c r="T38" s="141">
        <f t="shared" ref="T38" si="16">SUM(T39:T42)</f>
        <v>0</v>
      </c>
      <c r="U38" s="139">
        <f t="shared" ref="U38" si="17">SUM(U39:U42)</f>
        <v>0</v>
      </c>
    </row>
    <row r="39" spans="1:21" s="64" customFormat="1" ht="18" customHeight="1" x14ac:dyDescent="0.3">
      <c r="A39" s="62"/>
      <c r="B39" s="41" t="s">
        <v>19</v>
      </c>
      <c r="C39" s="63"/>
      <c r="D39" s="167">
        <v>0</v>
      </c>
      <c r="E39" s="168">
        <v>0</v>
      </c>
      <c r="F39" s="144">
        <v>0</v>
      </c>
      <c r="G39" s="167">
        <v>0</v>
      </c>
      <c r="H39" s="168">
        <v>0</v>
      </c>
      <c r="I39" s="144">
        <v>0</v>
      </c>
      <c r="J39" s="167">
        <v>0</v>
      </c>
      <c r="K39" s="168">
        <v>0</v>
      </c>
      <c r="L39" s="144">
        <v>0</v>
      </c>
      <c r="M39" s="167">
        <v>0</v>
      </c>
      <c r="N39" s="168">
        <v>0</v>
      </c>
      <c r="O39" s="144">
        <v>0</v>
      </c>
      <c r="P39" s="167">
        <v>0</v>
      </c>
      <c r="Q39" s="168">
        <v>0</v>
      </c>
      <c r="R39" s="144">
        <v>0</v>
      </c>
      <c r="S39" s="167">
        <f t="shared" ref="S39:S42" si="18">SUM(P39,M39,J39,G39,D39)</f>
        <v>0</v>
      </c>
      <c r="T39" s="168">
        <f t="shared" ref="T39:T42" si="19">SUM(Q39,N39,K39,H39,E39)</f>
        <v>0</v>
      </c>
      <c r="U39" s="144">
        <f t="shared" ref="U39:U42" si="20">T39-S39</f>
        <v>0</v>
      </c>
    </row>
    <row r="40" spans="1:21" s="64" customFormat="1" ht="18" customHeight="1" x14ac:dyDescent="0.3">
      <c r="A40" s="62"/>
      <c r="B40" s="41" t="s">
        <v>27</v>
      </c>
      <c r="C40" s="63"/>
      <c r="D40" s="167">
        <v>13.694907600000001</v>
      </c>
      <c r="E40" s="168">
        <v>9.6746183299999995</v>
      </c>
      <c r="F40" s="144">
        <v>-4.020289270000001</v>
      </c>
      <c r="G40" s="167">
        <v>3.4237269000000001</v>
      </c>
      <c r="H40" s="168">
        <v>2.4186545800000001</v>
      </c>
      <c r="I40" s="144">
        <v>-1.00507232</v>
      </c>
      <c r="J40" s="167">
        <v>0</v>
      </c>
      <c r="K40" s="168">
        <v>0</v>
      </c>
      <c r="L40" s="144">
        <v>0</v>
      </c>
      <c r="M40" s="167">
        <v>0</v>
      </c>
      <c r="N40" s="168">
        <v>0</v>
      </c>
      <c r="O40" s="144">
        <v>0</v>
      </c>
      <c r="P40" s="167">
        <v>0</v>
      </c>
      <c r="Q40" s="168">
        <v>0</v>
      </c>
      <c r="R40" s="144">
        <v>0</v>
      </c>
      <c r="S40" s="167">
        <f t="shared" si="18"/>
        <v>17.118634499999999</v>
      </c>
      <c r="T40" s="168">
        <f t="shared" si="19"/>
        <v>12.09327291</v>
      </c>
      <c r="U40" s="144">
        <f t="shared" si="20"/>
        <v>-5.0253615899999993</v>
      </c>
    </row>
    <row r="41" spans="1:21" s="64" customFormat="1" ht="18" customHeight="1" x14ac:dyDescent="0.3">
      <c r="A41" s="62"/>
      <c r="B41" s="41" t="s">
        <v>28</v>
      </c>
      <c r="C41" s="63"/>
      <c r="D41" s="167">
        <v>19.333282361111134</v>
      </c>
      <c r="E41" s="168">
        <v>19.333333339999999</v>
      </c>
      <c r="F41" s="144">
        <v>5.0978888864960936E-5</v>
      </c>
      <c r="G41" s="167">
        <v>4.8333205902777836</v>
      </c>
      <c r="H41" s="168">
        <v>4.8333333300000003</v>
      </c>
      <c r="I41" s="144">
        <v>1.2739722216714711E-5</v>
      </c>
      <c r="J41" s="167">
        <v>0</v>
      </c>
      <c r="K41" s="168">
        <v>0</v>
      </c>
      <c r="L41" s="144">
        <v>0</v>
      </c>
      <c r="M41" s="167">
        <v>0</v>
      </c>
      <c r="N41" s="168">
        <v>0</v>
      </c>
      <c r="O41" s="144">
        <v>0</v>
      </c>
      <c r="P41" s="167">
        <v>0</v>
      </c>
      <c r="Q41" s="168">
        <v>0</v>
      </c>
      <c r="R41" s="144">
        <v>0</v>
      </c>
      <c r="S41" s="167">
        <f t="shared" si="18"/>
        <v>24.166602951388917</v>
      </c>
      <c r="T41" s="168">
        <f t="shared" si="19"/>
        <v>24.166666669999998</v>
      </c>
      <c r="U41" s="144">
        <f t="shared" si="20"/>
        <v>6.3718611080787468E-5</v>
      </c>
    </row>
    <row r="42" spans="1:21" s="64" customFormat="1" ht="18" customHeight="1" x14ac:dyDescent="0.3">
      <c r="A42" s="62"/>
      <c r="B42" s="41" t="s">
        <v>29</v>
      </c>
      <c r="C42" s="63"/>
      <c r="D42" s="167">
        <v>-33.028189961111138</v>
      </c>
      <c r="E42" s="168">
        <v>-29.00795166</v>
      </c>
      <c r="F42" s="144">
        <v>4.0202383011111387</v>
      </c>
      <c r="G42" s="167">
        <v>-8.2570474902777846</v>
      </c>
      <c r="H42" s="168">
        <v>-7.2519879200000004</v>
      </c>
      <c r="I42" s="144">
        <v>1.0050595702777843</v>
      </c>
      <c r="J42" s="167">
        <v>0</v>
      </c>
      <c r="K42" s="168">
        <v>0</v>
      </c>
      <c r="L42" s="144">
        <v>0</v>
      </c>
      <c r="M42" s="167">
        <v>0</v>
      </c>
      <c r="N42" s="168">
        <v>0</v>
      </c>
      <c r="O42" s="144">
        <v>0</v>
      </c>
      <c r="P42" s="167">
        <v>0</v>
      </c>
      <c r="Q42" s="168">
        <v>0</v>
      </c>
      <c r="R42" s="144">
        <v>0</v>
      </c>
      <c r="S42" s="167">
        <f t="shared" si="18"/>
        <v>-41.285237451388923</v>
      </c>
      <c r="T42" s="168">
        <f t="shared" si="19"/>
        <v>-36.259939580000001</v>
      </c>
      <c r="U42" s="144">
        <f t="shared" si="20"/>
        <v>5.025297871388922</v>
      </c>
    </row>
    <row r="43" spans="1:21" s="53" customFormat="1" ht="18" customHeight="1" x14ac:dyDescent="0.3">
      <c r="A43" s="51"/>
      <c r="B43" s="24"/>
      <c r="C43" s="52"/>
      <c r="D43" s="150">
        <v>32.00276072649033</v>
      </c>
      <c r="E43" s="151">
        <v>12.326954459999998</v>
      </c>
      <c r="F43" s="152">
        <v>-19.675806266490326</v>
      </c>
      <c r="G43" s="150">
        <v>0</v>
      </c>
      <c r="H43" s="151">
        <v>-9.9999999392252903E-9</v>
      </c>
      <c r="I43" s="152">
        <v>-9.9999990510468706E-9</v>
      </c>
      <c r="J43" s="150">
        <v>0</v>
      </c>
      <c r="K43" s="151">
        <v>0</v>
      </c>
      <c r="L43" s="152">
        <v>0</v>
      </c>
      <c r="M43" s="150">
        <v>0</v>
      </c>
      <c r="N43" s="151">
        <v>0</v>
      </c>
      <c r="O43" s="152">
        <v>0</v>
      </c>
      <c r="P43" s="150">
        <v>0</v>
      </c>
      <c r="Q43" s="151">
        <v>0</v>
      </c>
      <c r="R43" s="152">
        <v>0</v>
      </c>
      <c r="S43" s="150">
        <f t="shared" ref="E43:U43" si="21">SUM(S30:S32,S38)</f>
        <v>32.00276072649033</v>
      </c>
      <c r="T43" s="151">
        <f t="shared" si="21"/>
        <v>12.326954450000001</v>
      </c>
      <c r="U43" s="152">
        <f t="shared" si="21"/>
        <v>-19.675806276490327</v>
      </c>
    </row>
    <row r="44" spans="1:21" s="53" customFormat="1" ht="15" customHeight="1" x14ac:dyDescent="0.3">
      <c r="A44" s="51"/>
      <c r="B44" s="24"/>
      <c r="C44" s="52"/>
      <c r="D44" s="65"/>
      <c r="E44" s="66"/>
      <c r="F44" s="67"/>
      <c r="G44" s="65"/>
      <c r="H44" s="66"/>
      <c r="I44" s="67"/>
      <c r="J44" s="65"/>
      <c r="K44" s="66"/>
      <c r="L44" s="67"/>
      <c r="M44" s="65"/>
      <c r="N44" s="66"/>
      <c r="O44" s="67"/>
      <c r="P44" s="65"/>
      <c r="Q44" s="66"/>
      <c r="R44" s="67"/>
      <c r="S44" s="65"/>
      <c r="T44" s="66"/>
      <c r="U44" s="67"/>
    </row>
    <row r="45" spans="1:21" s="53" customFormat="1" ht="18" customHeight="1" x14ac:dyDescent="0.3">
      <c r="A45" s="51"/>
      <c r="B45" s="22" t="s">
        <v>30</v>
      </c>
      <c r="C45" s="52"/>
      <c r="D45" s="51"/>
      <c r="E45" s="54"/>
      <c r="F45" s="55"/>
      <c r="G45" s="51"/>
      <c r="H45" s="54"/>
      <c r="I45" s="55"/>
      <c r="J45" s="51"/>
      <c r="K45" s="54"/>
      <c r="L45" s="55"/>
      <c r="M45" s="51"/>
      <c r="N45" s="54"/>
      <c r="O45" s="55"/>
      <c r="P45" s="51"/>
      <c r="Q45" s="54"/>
      <c r="R45" s="55"/>
      <c r="S45" s="51"/>
      <c r="T45" s="54"/>
      <c r="U45" s="55"/>
    </row>
    <row r="46" spans="1:21" s="53" customFormat="1" ht="18" customHeight="1" x14ac:dyDescent="0.3">
      <c r="A46" s="51"/>
      <c r="B46" s="39" t="s">
        <v>31</v>
      </c>
      <c r="C46" s="52"/>
      <c r="D46" s="137">
        <v>0</v>
      </c>
      <c r="E46" s="138">
        <v>0</v>
      </c>
      <c r="F46" s="139">
        <v>0</v>
      </c>
      <c r="G46" s="137">
        <v>0</v>
      </c>
      <c r="H46" s="138">
        <v>0</v>
      </c>
      <c r="I46" s="139">
        <v>0</v>
      </c>
      <c r="J46" s="137">
        <v>0</v>
      </c>
      <c r="K46" s="138">
        <v>0</v>
      </c>
      <c r="L46" s="139">
        <v>0</v>
      </c>
      <c r="M46" s="137">
        <v>0</v>
      </c>
      <c r="N46" s="138">
        <v>0</v>
      </c>
      <c r="O46" s="139">
        <v>0</v>
      </c>
      <c r="P46" s="137">
        <v>0</v>
      </c>
      <c r="Q46" s="138">
        <v>0</v>
      </c>
      <c r="R46" s="139">
        <v>0</v>
      </c>
      <c r="S46" s="137">
        <f t="shared" ref="S46" si="22">SUM(P46,M46,J46,G46,D46)</f>
        <v>0</v>
      </c>
      <c r="T46" s="138">
        <f t="shared" ref="T46" si="23">SUM(Q46,N46,K46,H46,E46)</f>
        <v>0</v>
      </c>
      <c r="U46" s="139">
        <f t="shared" ref="U46" si="24">T46-S46</f>
        <v>0</v>
      </c>
    </row>
    <row r="47" spans="1:21" s="53" customFormat="1" ht="18" customHeight="1" x14ac:dyDescent="0.3">
      <c r="A47" s="51"/>
      <c r="B47" s="39" t="s">
        <v>32</v>
      </c>
      <c r="C47" s="52"/>
      <c r="D47" s="145"/>
      <c r="E47" s="146"/>
      <c r="F47" s="147"/>
      <c r="G47" s="145"/>
      <c r="H47" s="146"/>
      <c r="I47" s="147"/>
      <c r="J47" s="145"/>
      <c r="K47" s="146"/>
      <c r="L47" s="147"/>
      <c r="M47" s="145"/>
      <c r="N47" s="146"/>
      <c r="O47" s="147"/>
      <c r="P47" s="145"/>
      <c r="Q47" s="146"/>
      <c r="R47" s="147"/>
      <c r="S47" s="145"/>
      <c r="T47" s="146"/>
      <c r="U47" s="147"/>
    </row>
    <row r="48" spans="1:21" s="53" customFormat="1" ht="18" hidden="1" customHeight="1" x14ac:dyDescent="0.3">
      <c r="A48" s="51"/>
      <c r="B48" s="83"/>
      <c r="C48" s="84"/>
      <c r="D48" s="148">
        <v>0</v>
      </c>
      <c r="E48" s="149">
        <v>0</v>
      </c>
      <c r="F48" s="126">
        <v>0</v>
      </c>
      <c r="G48" s="148">
        <v>0</v>
      </c>
      <c r="H48" s="149">
        <v>0</v>
      </c>
      <c r="I48" s="126">
        <v>0</v>
      </c>
      <c r="J48" s="148">
        <v>0</v>
      </c>
      <c r="K48" s="149">
        <v>0</v>
      </c>
      <c r="L48" s="126">
        <v>0</v>
      </c>
      <c r="M48" s="148">
        <v>0</v>
      </c>
      <c r="N48" s="149">
        <v>0</v>
      </c>
      <c r="O48" s="126">
        <v>0</v>
      </c>
      <c r="P48" s="148">
        <v>0</v>
      </c>
      <c r="Q48" s="149">
        <v>0</v>
      </c>
      <c r="R48" s="126">
        <v>0</v>
      </c>
      <c r="S48" s="148">
        <f t="shared" ref="S48:S50" si="25">SUM(P48,M48,J48,G48,D48)</f>
        <v>0</v>
      </c>
      <c r="T48" s="149">
        <f t="shared" ref="T48:T50" si="26">SUM(Q48,N48,K48,H48,E48)</f>
        <v>0</v>
      </c>
      <c r="U48" s="126">
        <f t="shared" ref="U48:U50" si="27">T48-S48</f>
        <v>0</v>
      </c>
    </row>
    <row r="49" spans="1:21" s="53" customFormat="1" ht="18" hidden="1" customHeight="1" x14ac:dyDescent="0.3">
      <c r="A49" s="51"/>
      <c r="B49" s="83"/>
      <c r="C49" s="84"/>
      <c r="D49" s="148">
        <v>0</v>
      </c>
      <c r="E49" s="149">
        <v>0</v>
      </c>
      <c r="F49" s="126">
        <v>0</v>
      </c>
      <c r="G49" s="148">
        <v>0</v>
      </c>
      <c r="H49" s="149">
        <v>0</v>
      </c>
      <c r="I49" s="126">
        <v>0</v>
      </c>
      <c r="J49" s="148">
        <v>0</v>
      </c>
      <c r="K49" s="149">
        <v>0</v>
      </c>
      <c r="L49" s="126">
        <v>0</v>
      </c>
      <c r="M49" s="148">
        <v>0</v>
      </c>
      <c r="N49" s="149">
        <v>0</v>
      </c>
      <c r="O49" s="126">
        <v>0</v>
      </c>
      <c r="P49" s="148">
        <v>0</v>
      </c>
      <c r="Q49" s="149">
        <v>0</v>
      </c>
      <c r="R49" s="126">
        <v>0</v>
      </c>
      <c r="S49" s="148">
        <f t="shared" si="25"/>
        <v>0</v>
      </c>
      <c r="T49" s="149">
        <f t="shared" si="26"/>
        <v>0</v>
      </c>
      <c r="U49" s="126">
        <f t="shared" si="27"/>
        <v>0</v>
      </c>
    </row>
    <row r="50" spans="1:21" s="53" customFormat="1" ht="18" hidden="1" customHeight="1" x14ac:dyDescent="0.3">
      <c r="A50" s="51"/>
      <c r="B50" s="83"/>
      <c r="C50" s="84"/>
      <c r="D50" s="148">
        <v>0</v>
      </c>
      <c r="E50" s="149">
        <v>0</v>
      </c>
      <c r="F50" s="126">
        <v>0</v>
      </c>
      <c r="G50" s="148">
        <v>0</v>
      </c>
      <c r="H50" s="149">
        <v>0</v>
      </c>
      <c r="I50" s="126">
        <v>0</v>
      </c>
      <c r="J50" s="148">
        <v>0</v>
      </c>
      <c r="K50" s="149">
        <v>0</v>
      </c>
      <c r="L50" s="126">
        <v>0</v>
      </c>
      <c r="M50" s="148">
        <v>0</v>
      </c>
      <c r="N50" s="149">
        <v>0</v>
      </c>
      <c r="O50" s="126">
        <v>0</v>
      </c>
      <c r="P50" s="148">
        <v>0</v>
      </c>
      <c r="Q50" s="149">
        <v>0</v>
      </c>
      <c r="R50" s="126">
        <v>0</v>
      </c>
      <c r="S50" s="148">
        <f t="shared" si="25"/>
        <v>0</v>
      </c>
      <c r="T50" s="149">
        <f t="shared" si="26"/>
        <v>0</v>
      </c>
      <c r="U50" s="126">
        <f t="shared" si="27"/>
        <v>0</v>
      </c>
    </row>
    <row r="51" spans="1:21" s="53" customFormat="1" ht="18" customHeight="1" x14ac:dyDescent="0.3">
      <c r="A51" s="51"/>
      <c r="B51" s="24" t="s">
        <v>33</v>
      </c>
      <c r="C51" s="52"/>
      <c r="D51" s="137">
        <v>0</v>
      </c>
      <c r="E51" s="138">
        <v>0</v>
      </c>
      <c r="F51" s="139">
        <v>0</v>
      </c>
      <c r="G51" s="137">
        <v>0</v>
      </c>
      <c r="H51" s="138">
        <v>0</v>
      </c>
      <c r="I51" s="139">
        <v>0</v>
      </c>
      <c r="J51" s="137">
        <v>0</v>
      </c>
      <c r="K51" s="138">
        <v>0</v>
      </c>
      <c r="L51" s="139">
        <v>0</v>
      </c>
      <c r="M51" s="137">
        <v>0</v>
      </c>
      <c r="N51" s="138">
        <v>0</v>
      </c>
      <c r="O51" s="139">
        <v>0</v>
      </c>
      <c r="P51" s="137">
        <v>0</v>
      </c>
      <c r="Q51" s="138">
        <v>0</v>
      </c>
      <c r="R51" s="139">
        <v>0</v>
      </c>
      <c r="S51" s="137">
        <f t="shared" ref="S51:T59" si="28">SUM(P51,M51,J51,G51,D51)</f>
        <v>0</v>
      </c>
      <c r="T51" s="138">
        <f t="shared" si="28"/>
        <v>0</v>
      </c>
      <c r="U51" s="139">
        <f t="shared" ref="U51:U60" si="29">T51-S51</f>
        <v>0</v>
      </c>
    </row>
    <row r="52" spans="1:21" s="53" customFormat="1" ht="18" customHeight="1" x14ac:dyDescent="0.3">
      <c r="A52" s="51"/>
      <c r="B52" s="24" t="s">
        <v>34</v>
      </c>
      <c r="C52" s="52"/>
      <c r="D52" s="137">
        <v>0</v>
      </c>
      <c r="E52" s="138">
        <v>0</v>
      </c>
      <c r="F52" s="139">
        <v>0</v>
      </c>
      <c r="G52" s="137">
        <v>0</v>
      </c>
      <c r="H52" s="138">
        <v>0</v>
      </c>
      <c r="I52" s="139">
        <v>0</v>
      </c>
      <c r="J52" s="137">
        <v>0</v>
      </c>
      <c r="K52" s="138">
        <v>0</v>
      </c>
      <c r="L52" s="139">
        <v>0</v>
      </c>
      <c r="M52" s="137">
        <v>0</v>
      </c>
      <c r="N52" s="138">
        <v>0</v>
      </c>
      <c r="O52" s="139">
        <v>0</v>
      </c>
      <c r="P52" s="137">
        <v>0</v>
      </c>
      <c r="Q52" s="138">
        <v>0</v>
      </c>
      <c r="R52" s="139">
        <v>0</v>
      </c>
      <c r="S52" s="137">
        <f t="shared" si="28"/>
        <v>0</v>
      </c>
      <c r="T52" s="138">
        <f t="shared" si="28"/>
        <v>0</v>
      </c>
      <c r="U52" s="139">
        <f t="shared" si="29"/>
        <v>0</v>
      </c>
    </row>
    <row r="53" spans="1:21" s="53" customFormat="1" ht="18" customHeight="1" x14ac:dyDescent="0.3">
      <c r="A53" s="51"/>
      <c r="B53" s="24" t="s">
        <v>35</v>
      </c>
      <c r="C53" s="52"/>
      <c r="D53" s="137">
        <v>0</v>
      </c>
      <c r="E53" s="138">
        <v>0</v>
      </c>
      <c r="F53" s="139">
        <v>0</v>
      </c>
      <c r="G53" s="137">
        <v>0</v>
      </c>
      <c r="H53" s="138">
        <v>0</v>
      </c>
      <c r="I53" s="139">
        <v>0</v>
      </c>
      <c r="J53" s="137">
        <v>0</v>
      </c>
      <c r="K53" s="138">
        <v>0</v>
      </c>
      <c r="L53" s="139">
        <v>0</v>
      </c>
      <c r="M53" s="137">
        <v>0</v>
      </c>
      <c r="N53" s="138">
        <v>0</v>
      </c>
      <c r="O53" s="139">
        <v>0</v>
      </c>
      <c r="P53" s="137">
        <v>0</v>
      </c>
      <c r="Q53" s="138">
        <v>0</v>
      </c>
      <c r="R53" s="139">
        <v>0</v>
      </c>
      <c r="S53" s="137">
        <f t="shared" si="28"/>
        <v>0</v>
      </c>
      <c r="T53" s="138">
        <f t="shared" si="28"/>
        <v>0</v>
      </c>
      <c r="U53" s="139">
        <f t="shared" si="29"/>
        <v>0</v>
      </c>
    </row>
    <row r="54" spans="1:21" s="53" customFormat="1" ht="18" customHeight="1" x14ac:dyDescent="0.3">
      <c r="A54" s="51"/>
      <c r="B54" s="24" t="s">
        <v>36</v>
      </c>
      <c r="C54" s="52"/>
      <c r="D54" s="137">
        <v>0</v>
      </c>
      <c r="E54" s="138">
        <v>0</v>
      </c>
      <c r="F54" s="139">
        <v>0</v>
      </c>
      <c r="G54" s="137">
        <v>0</v>
      </c>
      <c r="H54" s="138">
        <v>0</v>
      </c>
      <c r="I54" s="139">
        <v>0</v>
      </c>
      <c r="J54" s="137">
        <v>0</v>
      </c>
      <c r="K54" s="138">
        <v>0</v>
      </c>
      <c r="L54" s="139">
        <v>0</v>
      </c>
      <c r="M54" s="137">
        <v>0</v>
      </c>
      <c r="N54" s="138">
        <v>0</v>
      </c>
      <c r="O54" s="139">
        <v>0</v>
      </c>
      <c r="P54" s="137">
        <v>0</v>
      </c>
      <c r="Q54" s="138">
        <v>0</v>
      </c>
      <c r="R54" s="139">
        <v>0</v>
      </c>
      <c r="S54" s="137">
        <f t="shared" si="28"/>
        <v>0</v>
      </c>
      <c r="T54" s="138">
        <f t="shared" si="28"/>
        <v>0</v>
      </c>
      <c r="U54" s="139">
        <f t="shared" si="29"/>
        <v>0</v>
      </c>
    </row>
    <row r="55" spans="1:21" s="53" customFormat="1" ht="18" customHeight="1" x14ac:dyDescent="0.3">
      <c r="A55" s="51"/>
      <c r="B55" s="24" t="s">
        <v>37</v>
      </c>
      <c r="C55" s="52"/>
      <c r="D55" s="137">
        <v>0</v>
      </c>
      <c r="E55" s="138">
        <v>0</v>
      </c>
      <c r="F55" s="139">
        <v>0</v>
      </c>
      <c r="G55" s="137">
        <v>0</v>
      </c>
      <c r="H55" s="138">
        <v>0</v>
      </c>
      <c r="I55" s="139">
        <v>0</v>
      </c>
      <c r="J55" s="137">
        <v>0</v>
      </c>
      <c r="K55" s="138">
        <v>0</v>
      </c>
      <c r="L55" s="139">
        <v>0</v>
      </c>
      <c r="M55" s="137">
        <v>0</v>
      </c>
      <c r="N55" s="138">
        <v>0</v>
      </c>
      <c r="O55" s="139">
        <v>0</v>
      </c>
      <c r="P55" s="137">
        <v>0</v>
      </c>
      <c r="Q55" s="138">
        <v>0</v>
      </c>
      <c r="R55" s="139">
        <v>0</v>
      </c>
      <c r="S55" s="137">
        <f t="shared" si="28"/>
        <v>0</v>
      </c>
      <c r="T55" s="138">
        <f t="shared" si="28"/>
        <v>0</v>
      </c>
      <c r="U55" s="139">
        <f t="shared" si="29"/>
        <v>0</v>
      </c>
    </row>
    <row r="56" spans="1:21" s="53" customFormat="1" ht="18" customHeight="1" x14ac:dyDescent="0.3">
      <c r="A56" s="51"/>
      <c r="B56" s="24" t="s">
        <v>38</v>
      </c>
      <c r="C56" s="52"/>
      <c r="D56" s="137">
        <v>0</v>
      </c>
      <c r="E56" s="138">
        <v>0</v>
      </c>
      <c r="F56" s="139">
        <v>0</v>
      </c>
      <c r="G56" s="137">
        <v>0</v>
      </c>
      <c r="H56" s="138">
        <v>0</v>
      </c>
      <c r="I56" s="139">
        <v>0</v>
      </c>
      <c r="J56" s="137">
        <v>0</v>
      </c>
      <c r="K56" s="138">
        <v>0</v>
      </c>
      <c r="L56" s="139">
        <v>0</v>
      </c>
      <c r="M56" s="137">
        <v>0</v>
      </c>
      <c r="N56" s="138">
        <v>0</v>
      </c>
      <c r="O56" s="139">
        <v>0</v>
      </c>
      <c r="P56" s="137">
        <v>0</v>
      </c>
      <c r="Q56" s="138">
        <v>0</v>
      </c>
      <c r="R56" s="139">
        <v>0</v>
      </c>
      <c r="S56" s="137">
        <f t="shared" si="28"/>
        <v>0</v>
      </c>
      <c r="T56" s="138">
        <f t="shared" si="28"/>
        <v>0</v>
      </c>
      <c r="U56" s="139">
        <f t="shared" si="29"/>
        <v>0</v>
      </c>
    </row>
    <row r="57" spans="1:21" s="53" customFormat="1" ht="18" customHeight="1" x14ac:dyDescent="0.3">
      <c r="A57" s="51"/>
      <c r="B57" s="24" t="s">
        <v>39</v>
      </c>
      <c r="C57" s="52"/>
      <c r="D57" s="137">
        <v>0</v>
      </c>
      <c r="E57" s="138">
        <v>0</v>
      </c>
      <c r="F57" s="139">
        <v>0</v>
      </c>
      <c r="G57" s="137">
        <v>0</v>
      </c>
      <c r="H57" s="138">
        <v>0</v>
      </c>
      <c r="I57" s="139">
        <v>0</v>
      </c>
      <c r="J57" s="137">
        <v>0</v>
      </c>
      <c r="K57" s="138">
        <v>0</v>
      </c>
      <c r="L57" s="139">
        <v>0</v>
      </c>
      <c r="M57" s="137">
        <v>0</v>
      </c>
      <c r="N57" s="138">
        <v>0</v>
      </c>
      <c r="O57" s="139">
        <v>0</v>
      </c>
      <c r="P57" s="137">
        <v>0</v>
      </c>
      <c r="Q57" s="138">
        <v>0</v>
      </c>
      <c r="R57" s="139">
        <v>0</v>
      </c>
      <c r="S57" s="137">
        <f t="shared" si="28"/>
        <v>0</v>
      </c>
      <c r="T57" s="138">
        <f t="shared" si="28"/>
        <v>0</v>
      </c>
      <c r="U57" s="139">
        <f t="shared" si="29"/>
        <v>0</v>
      </c>
    </row>
    <row r="58" spans="1:21" s="53" customFormat="1" ht="18" customHeight="1" x14ac:dyDescent="0.3">
      <c r="A58" s="51"/>
      <c r="B58" s="24" t="s">
        <v>40</v>
      </c>
      <c r="C58" s="52"/>
      <c r="D58" s="137">
        <v>0</v>
      </c>
      <c r="E58" s="138">
        <v>0</v>
      </c>
      <c r="F58" s="139">
        <v>0</v>
      </c>
      <c r="G58" s="137">
        <v>0</v>
      </c>
      <c r="H58" s="138">
        <v>0</v>
      </c>
      <c r="I58" s="139">
        <v>0</v>
      </c>
      <c r="J58" s="137">
        <v>0</v>
      </c>
      <c r="K58" s="138">
        <v>0</v>
      </c>
      <c r="L58" s="139">
        <v>0</v>
      </c>
      <c r="M58" s="137">
        <v>0</v>
      </c>
      <c r="N58" s="138">
        <v>0</v>
      </c>
      <c r="O58" s="139">
        <v>0</v>
      </c>
      <c r="P58" s="137">
        <v>0</v>
      </c>
      <c r="Q58" s="138">
        <v>0</v>
      </c>
      <c r="R58" s="139">
        <v>0</v>
      </c>
      <c r="S58" s="137">
        <f t="shared" si="28"/>
        <v>0</v>
      </c>
      <c r="T58" s="138">
        <f t="shared" si="28"/>
        <v>0</v>
      </c>
      <c r="U58" s="139">
        <f t="shared" si="29"/>
        <v>0</v>
      </c>
    </row>
    <row r="59" spans="1:21" s="53" customFormat="1" ht="18" customHeight="1" x14ac:dyDescent="0.3">
      <c r="A59" s="51"/>
      <c r="B59" s="39" t="s">
        <v>41</v>
      </c>
      <c r="C59" s="52"/>
      <c r="D59" s="137">
        <v>0</v>
      </c>
      <c r="E59" s="138">
        <v>0</v>
      </c>
      <c r="F59" s="139">
        <v>0</v>
      </c>
      <c r="G59" s="137">
        <v>0</v>
      </c>
      <c r="H59" s="138">
        <v>0</v>
      </c>
      <c r="I59" s="139">
        <v>0</v>
      </c>
      <c r="J59" s="137">
        <v>0</v>
      </c>
      <c r="K59" s="138">
        <v>0</v>
      </c>
      <c r="L59" s="139">
        <v>0</v>
      </c>
      <c r="M59" s="137">
        <v>0</v>
      </c>
      <c r="N59" s="138">
        <v>0</v>
      </c>
      <c r="O59" s="139">
        <v>0</v>
      </c>
      <c r="P59" s="137">
        <v>0</v>
      </c>
      <c r="Q59" s="138">
        <v>0</v>
      </c>
      <c r="R59" s="139">
        <v>0</v>
      </c>
      <c r="S59" s="137">
        <f t="shared" si="28"/>
        <v>0</v>
      </c>
      <c r="T59" s="138">
        <f t="shared" si="28"/>
        <v>0</v>
      </c>
      <c r="U59" s="139">
        <f t="shared" si="29"/>
        <v>0</v>
      </c>
    </row>
    <row r="60" spans="1:21" s="53" customFormat="1" ht="18" customHeight="1" x14ac:dyDescent="0.3">
      <c r="A60" s="51"/>
      <c r="B60" s="58"/>
      <c r="C60" s="52"/>
      <c r="D60" s="150">
        <v>0</v>
      </c>
      <c r="E60" s="151">
        <v>0</v>
      </c>
      <c r="F60" s="152">
        <v>0</v>
      </c>
      <c r="G60" s="150">
        <v>0</v>
      </c>
      <c r="H60" s="151">
        <v>0</v>
      </c>
      <c r="I60" s="152">
        <v>0</v>
      </c>
      <c r="J60" s="150">
        <v>0</v>
      </c>
      <c r="K60" s="151">
        <v>0</v>
      </c>
      <c r="L60" s="152">
        <v>0</v>
      </c>
      <c r="M60" s="150">
        <v>0</v>
      </c>
      <c r="N60" s="151">
        <v>0</v>
      </c>
      <c r="O60" s="152">
        <v>0</v>
      </c>
      <c r="P60" s="150">
        <v>0</v>
      </c>
      <c r="Q60" s="151">
        <v>0</v>
      </c>
      <c r="R60" s="152">
        <v>0</v>
      </c>
      <c r="S60" s="150">
        <f>SUM(S46,S51:S59)</f>
        <v>0</v>
      </c>
      <c r="T60" s="151">
        <f>SUM(T46,T51:T59)</f>
        <v>0</v>
      </c>
      <c r="U60" s="152">
        <f t="shared" si="29"/>
        <v>0</v>
      </c>
    </row>
    <row r="61" spans="1:21" s="53" customFormat="1" ht="15" customHeight="1" x14ac:dyDescent="0.3">
      <c r="A61" s="51"/>
      <c r="B61" s="58"/>
      <c r="C61" s="52"/>
      <c r="D61" s="153"/>
      <c r="E61" s="154"/>
      <c r="F61" s="155"/>
      <c r="G61" s="153"/>
      <c r="H61" s="154"/>
      <c r="I61" s="155"/>
      <c r="J61" s="153"/>
      <c r="K61" s="154"/>
      <c r="L61" s="155"/>
      <c r="M61" s="153"/>
      <c r="N61" s="154"/>
      <c r="O61" s="155"/>
      <c r="P61" s="153"/>
      <c r="Q61" s="154"/>
      <c r="R61" s="155"/>
      <c r="S61" s="153"/>
      <c r="T61" s="154"/>
      <c r="U61" s="155"/>
    </row>
    <row r="62" spans="1:21" s="53" customFormat="1" ht="18" customHeight="1" x14ac:dyDescent="0.3">
      <c r="A62" s="51"/>
      <c r="B62" s="22" t="s">
        <v>58</v>
      </c>
      <c r="C62" s="52"/>
      <c r="D62" s="150">
        <v>-11.50648065</v>
      </c>
      <c r="E62" s="151">
        <v>0</v>
      </c>
      <c r="F62" s="152">
        <v>11.50648065</v>
      </c>
      <c r="G62" s="150">
        <v>0</v>
      </c>
      <c r="H62" s="151">
        <v>0</v>
      </c>
      <c r="I62" s="152">
        <v>0</v>
      </c>
      <c r="J62" s="150">
        <v>0</v>
      </c>
      <c r="K62" s="151">
        <v>0</v>
      </c>
      <c r="L62" s="152">
        <v>0</v>
      </c>
      <c r="M62" s="150">
        <v>0</v>
      </c>
      <c r="N62" s="151">
        <v>0</v>
      </c>
      <c r="O62" s="152">
        <v>0</v>
      </c>
      <c r="P62" s="150">
        <v>0</v>
      </c>
      <c r="Q62" s="151">
        <v>0</v>
      </c>
      <c r="R62" s="152">
        <v>0</v>
      </c>
      <c r="S62" s="150">
        <f t="shared" ref="S62" si="30">SUM(P62,M62,J62,G62,D62)</f>
        <v>-11.50648065</v>
      </c>
      <c r="T62" s="151">
        <f t="shared" ref="T62" si="31">SUM(Q62,N62,K62,H62,E62)</f>
        <v>0</v>
      </c>
      <c r="U62" s="152">
        <f t="shared" ref="U62" si="32">T62-S62</f>
        <v>11.50648065</v>
      </c>
    </row>
    <row r="63" spans="1:21" s="53" customFormat="1" ht="15" customHeight="1" x14ac:dyDescent="0.3">
      <c r="A63" s="51"/>
      <c r="B63" s="58"/>
      <c r="C63" s="52"/>
      <c r="D63" s="153"/>
      <c r="E63" s="154"/>
      <c r="F63" s="155"/>
      <c r="G63" s="153"/>
      <c r="H63" s="154"/>
      <c r="I63" s="155"/>
      <c r="J63" s="153"/>
      <c r="K63" s="154"/>
      <c r="L63" s="155"/>
      <c r="M63" s="153"/>
      <c r="N63" s="154"/>
      <c r="O63" s="155"/>
      <c r="P63" s="153"/>
      <c r="Q63" s="154"/>
      <c r="R63" s="155"/>
      <c r="S63" s="153"/>
      <c r="T63" s="154"/>
      <c r="U63" s="155"/>
    </row>
    <row r="64" spans="1:21" s="53" customFormat="1" ht="18" customHeight="1" x14ac:dyDescent="0.3">
      <c r="A64" s="51"/>
      <c r="B64" s="79" t="s">
        <v>42</v>
      </c>
      <c r="C64" s="52"/>
      <c r="D64" s="159">
        <v>253.41174699015301</v>
      </c>
      <c r="E64" s="160">
        <v>276.42011599</v>
      </c>
      <c r="F64" s="161">
        <v>23.008368999846994</v>
      </c>
      <c r="G64" s="159">
        <v>107.66593762231784</v>
      </c>
      <c r="H64" s="160">
        <v>121.88115707</v>
      </c>
      <c r="I64" s="161">
        <v>14.215219447682159</v>
      </c>
      <c r="J64" s="159">
        <v>0.46752378867386229</v>
      </c>
      <c r="K64" s="160">
        <v>0.43359101</v>
      </c>
      <c r="L64" s="161">
        <v>-3.3932778673862296E-2</v>
      </c>
      <c r="M64" s="159">
        <v>0</v>
      </c>
      <c r="N64" s="160">
        <v>0</v>
      </c>
      <c r="O64" s="161">
        <v>0</v>
      </c>
      <c r="P64" s="159">
        <v>21.530185859619554</v>
      </c>
      <c r="Q64" s="160">
        <v>36.363744230000009</v>
      </c>
      <c r="R64" s="161">
        <v>14.833558370380455</v>
      </c>
      <c r="S64" s="159">
        <f>SUM(S62,S60,S43,S26,S20)</f>
        <v>383.07539426076426</v>
      </c>
      <c r="T64" s="160">
        <f>SUM(T62,T60,T43,T26,T20)</f>
        <v>435.09860830000002</v>
      </c>
      <c r="U64" s="161">
        <f t="shared" ref="U64" si="33">T64-S64</f>
        <v>52.023214039235768</v>
      </c>
    </row>
    <row r="65" spans="1:23" s="53" customFormat="1" ht="15" customHeight="1" x14ac:dyDescent="0.3">
      <c r="A65" s="51"/>
      <c r="B65" s="58"/>
      <c r="C65" s="52"/>
      <c r="D65" s="51"/>
      <c r="E65" s="54"/>
      <c r="F65" s="55"/>
      <c r="G65" s="51"/>
      <c r="H65" s="54"/>
      <c r="I65" s="55"/>
      <c r="J65" s="51"/>
      <c r="K65" s="54"/>
      <c r="L65" s="55"/>
      <c r="M65" s="51"/>
      <c r="N65" s="54"/>
      <c r="O65" s="55"/>
      <c r="P65" s="51"/>
      <c r="Q65" s="54"/>
      <c r="R65" s="55"/>
      <c r="S65" s="51"/>
      <c r="T65" s="54"/>
      <c r="U65" s="55"/>
    </row>
    <row r="66" spans="1:23" s="53" customFormat="1" ht="18" customHeight="1" x14ac:dyDescent="0.3">
      <c r="A66" s="51"/>
      <c r="B66" s="22" t="s">
        <v>43</v>
      </c>
      <c r="C66" s="52"/>
      <c r="D66" s="51"/>
      <c r="E66" s="54"/>
      <c r="F66" s="55"/>
      <c r="G66" s="51"/>
      <c r="H66" s="54"/>
      <c r="I66" s="55"/>
      <c r="J66" s="51"/>
      <c r="K66" s="54"/>
      <c r="L66" s="55"/>
      <c r="M66" s="51"/>
      <c r="N66" s="54"/>
      <c r="O66" s="55"/>
      <c r="P66" s="51"/>
      <c r="Q66" s="54"/>
      <c r="R66" s="55"/>
      <c r="S66" s="51"/>
      <c r="T66" s="54"/>
      <c r="U66" s="55"/>
    </row>
    <row r="67" spans="1:23" s="53" customFormat="1" ht="18" customHeight="1" x14ac:dyDescent="0.3">
      <c r="A67" s="51"/>
      <c r="B67" s="80" t="s">
        <v>44</v>
      </c>
      <c r="C67" s="52"/>
      <c r="D67" s="140">
        <v>0</v>
      </c>
      <c r="E67" s="141">
        <v>0</v>
      </c>
      <c r="F67" s="139">
        <v>0</v>
      </c>
      <c r="G67" s="140">
        <v>0</v>
      </c>
      <c r="H67" s="141">
        <v>0</v>
      </c>
      <c r="I67" s="139">
        <v>0</v>
      </c>
      <c r="J67" s="140">
        <v>0</v>
      </c>
      <c r="K67" s="141">
        <v>0</v>
      </c>
      <c r="L67" s="139">
        <v>0</v>
      </c>
      <c r="M67" s="140">
        <v>20.714571251920507</v>
      </c>
      <c r="N67" s="141">
        <v>0</v>
      </c>
      <c r="O67" s="139">
        <v>-20.714571251920507</v>
      </c>
      <c r="P67" s="140">
        <v>0</v>
      </c>
      <c r="Q67" s="141">
        <v>0</v>
      </c>
      <c r="R67" s="139">
        <v>0</v>
      </c>
      <c r="S67" s="140">
        <f t="shared" ref="S67:S69" si="34">SUM(P67,M67,J67,G67,D67)</f>
        <v>20.714571251920507</v>
      </c>
      <c r="T67" s="141">
        <f t="shared" ref="T67:T69" si="35">SUM(Q67,N67,K67,H67,E67)</f>
        <v>0</v>
      </c>
      <c r="U67" s="139">
        <f t="shared" ref="U67:U69" si="36">T67-S67</f>
        <v>-20.714571251920507</v>
      </c>
    </row>
    <row r="68" spans="1:23" s="53" customFormat="1" ht="18" customHeight="1" x14ac:dyDescent="0.3">
      <c r="A68" s="51"/>
      <c r="B68" s="80" t="s">
        <v>45</v>
      </c>
      <c r="C68" s="52"/>
      <c r="D68" s="140">
        <v>0</v>
      </c>
      <c r="E68" s="141">
        <v>0</v>
      </c>
      <c r="F68" s="139">
        <v>0</v>
      </c>
      <c r="G68" s="140">
        <v>0</v>
      </c>
      <c r="H68" s="141">
        <v>0</v>
      </c>
      <c r="I68" s="139">
        <v>0</v>
      </c>
      <c r="J68" s="140">
        <v>0</v>
      </c>
      <c r="K68" s="141">
        <v>19.760000000000002</v>
      </c>
      <c r="L68" s="139">
        <v>19.760000000000002</v>
      </c>
      <c r="M68" s="140">
        <v>0</v>
      </c>
      <c r="N68" s="141">
        <v>0</v>
      </c>
      <c r="O68" s="139">
        <v>0</v>
      </c>
      <c r="P68" s="140">
        <v>0</v>
      </c>
      <c r="Q68" s="141">
        <v>0</v>
      </c>
      <c r="R68" s="139">
        <v>0</v>
      </c>
      <c r="S68" s="140">
        <f t="shared" si="34"/>
        <v>0</v>
      </c>
      <c r="T68" s="141">
        <f t="shared" si="35"/>
        <v>19.760000000000002</v>
      </c>
      <c r="U68" s="139">
        <f t="shared" si="36"/>
        <v>19.760000000000002</v>
      </c>
    </row>
    <row r="69" spans="1:23" s="53" customFormat="1" ht="18" customHeight="1" x14ac:dyDescent="0.3">
      <c r="A69" s="51"/>
      <c r="B69" s="80" t="s">
        <v>46</v>
      </c>
      <c r="C69" s="52"/>
      <c r="D69" s="140">
        <v>0</v>
      </c>
      <c r="E69" s="141">
        <v>0</v>
      </c>
      <c r="F69" s="139">
        <v>0</v>
      </c>
      <c r="G69" s="140">
        <v>24.98231308230212</v>
      </c>
      <c r="H69" s="141">
        <v>25.914000000000001</v>
      </c>
      <c r="I69" s="139">
        <v>0.93168691769788126</v>
      </c>
      <c r="J69" s="140">
        <v>0</v>
      </c>
      <c r="K69" s="141">
        <v>0</v>
      </c>
      <c r="L69" s="139">
        <v>0</v>
      </c>
      <c r="M69" s="140">
        <v>0</v>
      </c>
      <c r="N69" s="141">
        <v>0</v>
      </c>
      <c r="O69" s="139">
        <v>0</v>
      </c>
      <c r="P69" s="140">
        <v>0</v>
      </c>
      <c r="Q69" s="141">
        <v>0</v>
      </c>
      <c r="R69" s="139">
        <v>0</v>
      </c>
      <c r="S69" s="140">
        <f t="shared" si="34"/>
        <v>24.98231308230212</v>
      </c>
      <c r="T69" s="141">
        <f t="shared" si="35"/>
        <v>25.914000000000001</v>
      </c>
      <c r="U69" s="139">
        <f t="shared" si="36"/>
        <v>0.93168691769788126</v>
      </c>
    </row>
    <row r="70" spans="1:23" s="53" customFormat="1" ht="18" customHeight="1" x14ac:dyDescent="0.3">
      <c r="A70" s="51"/>
      <c r="B70" s="58"/>
      <c r="C70" s="52"/>
      <c r="D70" s="150">
        <v>0</v>
      </c>
      <c r="E70" s="151">
        <v>0</v>
      </c>
      <c r="F70" s="152">
        <v>0</v>
      </c>
      <c r="G70" s="150">
        <v>24.98231308230212</v>
      </c>
      <c r="H70" s="151">
        <v>25.914000000000001</v>
      </c>
      <c r="I70" s="152">
        <v>0.93168691769788126</v>
      </c>
      <c r="J70" s="150">
        <v>0</v>
      </c>
      <c r="K70" s="151">
        <v>19.760000000000002</v>
      </c>
      <c r="L70" s="152">
        <v>19.760000000000002</v>
      </c>
      <c r="M70" s="150">
        <v>20.714571251920507</v>
      </c>
      <c r="N70" s="151">
        <v>0</v>
      </c>
      <c r="O70" s="152">
        <v>-20.714571251920507</v>
      </c>
      <c r="P70" s="150">
        <v>0</v>
      </c>
      <c r="Q70" s="151">
        <v>0</v>
      </c>
      <c r="R70" s="152">
        <v>0</v>
      </c>
      <c r="S70" s="150">
        <f>SUM(S67:S69)</f>
        <v>45.696884334222631</v>
      </c>
      <c r="T70" s="151">
        <f>SUM(T67:T69)</f>
        <v>45.674000000000007</v>
      </c>
      <c r="U70" s="152">
        <f t="shared" ref="U70" si="37">T70-S70</f>
        <v>-2.2884334222624148E-2</v>
      </c>
      <c r="V70" s="53">
        <f>SUM(D70:U70)</f>
        <v>182.69600000000003</v>
      </c>
    </row>
    <row r="71" spans="1:23" s="53" customFormat="1" ht="15" customHeight="1" x14ac:dyDescent="0.3">
      <c r="A71" s="51"/>
      <c r="B71" s="58"/>
      <c r="C71" s="52"/>
      <c r="D71" s="153"/>
      <c r="E71" s="154"/>
      <c r="F71" s="155"/>
      <c r="G71" s="153"/>
      <c r="H71" s="154"/>
      <c r="I71" s="155"/>
      <c r="J71" s="153"/>
      <c r="K71" s="154"/>
      <c r="L71" s="155"/>
      <c r="M71" s="153"/>
      <c r="N71" s="154"/>
      <c r="O71" s="155"/>
      <c r="P71" s="153"/>
      <c r="Q71" s="154"/>
      <c r="R71" s="155"/>
      <c r="S71" s="153"/>
      <c r="T71" s="154"/>
      <c r="U71" s="155"/>
    </row>
    <row r="72" spans="1:23" s="53" customFormat="1" ht="18" customHeight="1" x14ac:dyDescent="0.3">
      <c r="A72" s="51"/>
      <c r="B72" s="79" t="s">
        <v>47</v>
      </c>
      <c r="C72" s="52"/>
      <c r="D72" s="159">
        <v>253.41174699015301</v>
      </c>
      <c r="E72" s="160">
        <v>276.42011599</v>
      </c>
      <c r="F72" s="161">
        <v>23.008368999846994</v>
      </c>
      <c r="G72" s="159">
        <v>132.64825070461995</v>
      </c>
      <c r="H72" s="160">
        <v>147.79515707000002</v>
      </c>
      <c r="I72" s="161">
        <v>15.146906365380062</v>
      </c>
      <c r="J72" s="159">
        <v>0.46752378867386229</v>
      </c>
      <c r="K72" s="160">
        <v>20.193591010000002</v>
      </c>
      <c r="L72" s="161">
        <v>19.72606722132614</v>
      </c>
      <c r="M72" s="159">
        <v>20.714571251920507</v>
      </c>
      <c r="N72" s="160">
        <v>0</v>
      </c>
      <c r="O72" s="161">
        <v>-20.714571251920507</v>
      </c>
      <c r="P72" s="159">
        <v>21.530185859619554</v>
      </c>
      <c r="Q72" s="160">
        <v>36.363744230000009</v>
      </c>
      <c r="R72" s="161">
        <v>14.833558370380455</v>
      </c>
      <c r="S72" s="159">
        <f>SUM(S70,S64)</f>
        <v>428.77227859498691</v>
      </c>
      <c r="T72" s="160">
        <f>SUM(T70,T64)</f>
        <v>480.7726083</v>
      </c>
      <c r="U72" s="161">
        <f t="shared" ref="U72" si="38">T72-S72</f>
        <v>52.000329705013087</v>
      </c>
    </row>
    <row r="73" spans="1:23" s="53" customFormat="1" ht="15" customHeight="1" x14ac:dyDescent="0.3">
      <c r="A73" s="51"/>
      <c r="B73" s="58"/>
      <c r="C73" s="52"/>
      <c r="D73" s="51"/>
      <c r="E73" s="54"/>
      <c r="F73" s="55"/>
      <c r="G73" s="51"/>
      <c r="H73" s="54"/>
      <c r="I73" s="55"/>
      <c r="J73" s="51"/>
      <c r="K73" s="54"/>
      <c r="L73" s="55"/>
      <c r="M73" s="51"/>
      <c r="N73" s="54"/>
      <c r="O73" s="55"/>
      <c r="P73" s="51"/>
      <c r="Q73" s="54"/>
      <c r="R73" s="55"/>
      <c r="S73" s="51"/>
      <c r="T73" s="54"/>
      <c r="U73" s="55"/>
    </row>
    <row r="74" spans="1:23" s="53" customFormat="1" ht="18" customHeight="1" x14ac:dyDescent="0.3">
      <c r="A74" s="51"/>
      <c r="B74" s="22" t="s">
        <v>48</v>
      </c>
      <c r="C74" s="52"/>
      <c r="D74" s="51"/>
      <c r="E74" s="54"/>
      <c r="F74" s="55"/>
      <c r="G74" s="51"/>
      <c r="H74" s="54"/>
      <c r="I74" s="55"/>
      <c r="J74" s="51"/>
      <c r="K74" s="54"/>
      <c r="L74" s="55"/>
      <c r="M74" s="51"/>
      <c r="N74" s="54"/>
      <c r="O74" s="55"/>
      <c r="P74" s="51"/>
      <c r="Q74" s="54"/>
      <c r="R74" s="55"/>
      <c r="S74" s="51"/>
      <c r="T74" s="54"/>
      <c r="U74" s="55"/>
    </row>
    <row r="75" spans="1:23" s="53" customFormat="1" ht="18" customHeight="1" x14ac:dyDescent="0.3">
      <c r="A75" s="51"/>
      <c r="B75" s="80" t="s">
        <v>49</v>
      </c>
      <c r="C75" s="52"/>
      <c r="D75" s="140">
        <v>-5.0990000000000002</v>
      </c>
      <c r="E75" s="141">
        <v>17.55</v>
      </c>
      <c r="F75" s="139">
        <v>22.649000000000001</v>
      </c>
      <c r="G75" s="140">
        <v>4.1580000000000004</v>
      </c>
      <c r="H75" s="141">
        <v>25.908999999999999</v>
      </c>
      <c r="I75" s="139">
        <v>21.750999999999998</v>
      </c>
      <c r="J75" s="140">
        <v>0</v>
      </c>
      <c r="K75" s="141">
        <v>0</v>
      </c>
      <c r="L75" s="139">
        <v>0</v>
      </c>
      <c r="M75" s="140">
        <v>0</v>
      </c>
      <c r="N75" s="141">
        <v>0</v>
      </c>
      <c r="O75" s="139">
        <v>0</v>
      </c>
      <c r="P75" s="140">
        <v>0</v>
      </c>
      <c r="Q75" s="141">
        <v>0</v>
      </c>
      <c r="R75" s="139">
        <v>0</v>
      </c>
      <c r="S75" s="140">
        <f t="shared" ref="S75" si="39">SUM(P75,M75,J75,G75,D75)</f>
        <v>-0.94099999999999984</v>
      </c>
      <c r="T75" s="141">
        <f t="shared" ref="T75" si="40">SUM(Q75,N75,K75,H75,E75)</f>
        <v>43.459000000000003</v>
      </c>
      <c r="U75" s="139">
        <f t="shared" ref="U75" si="41">T75-S75</f>
        <v>44.400000000000006</v>
      </c>
    </row>
    <row r="76" spans="1:23" s="53" customFormat="1" ht="18" customHeight="1" x14ac:dyDescent="0.3">
      <c r="A76" s="51"/>
      <c r="B76" s="52"/>
      <c r="C76" s="52"/>
      <c r="D76" s="150">
        <v>-5.0990000000000002</v>
      </c>
      <c r="E76" s="151">
        <v>17.55</v>
      </c>
      <c r="F76" s="152">
        <v>22.649000000000001</v>
      </c>
      <c r="G76" s="150">
        <v>4.1580000000000004</v>
      </c>
      <c r="H76" s="151">
        <v>25.908999999999999</v>
      </c>
      <c r="I76" s="152">
        <v>21.750999999999998</v>
      </c>
      <c r="J76" s="150">
        <v>0</v>
      </c>
      <c r="K76" s="151">
        <v>0</v>
      </c>
      <c r="L76" s="152">
        <v>0</v>
      </c>
      <c r="M76" s="150">
        <v>0</v>
      </c>
      <c r="N76" s="151">
        <v>0</v>
      </c>
      <c r="O76" s="152">
        <v>0</v>
      </c>
      <c r="P76" s="150">
        <v>0</v>
      </c>
      <c r="Q76" s="151">
        <v>0</v>
      </c>
      <c r="R76" s="152">
        <v>0</v>
      </c>
      <c r="S76" s="150">
        <f>SUM(S75)</f>
        <v>-0.94099999999999984</v>
      </c>
      <c r="T76" s="151">
        <f>SUM(T75)</f>
        <v>43.459000000000003</v>
      </c>
      <c r="U76" s="152">
        <f t="shared" ref="U76" si="42">T76-S76</f>
        <v>44.400000000000006</v>
      </c>
    </row>
    <row r="77" spans="1:23" s="53" customFormat="1" ht="15" customHeight="1" x14ac:dyDescent="0.3">
      <c r="A77" s="51"/>
      <c r="B77" s="52"/>
      <c r="C77" s="52"/>
      <c r="D77" s="153"/>
      <c r="E77" s="154"/>
      <c r="F77" s="155"/>
      <c r="G77" s="153"/>
      <c r="H77" s="154"/>
      <c r="I77" s="155"/>
      <c r="J77" s="153"/>
      <c r="K77" s="154"/>
      <c r="L77" s="155"/>
      <c r="M77" s="153"/>
      <c r="N77" s="154"/>
      <c r="O77" s="155"/>
      <c r="P77" s="153"/>
      <c r="Q77" s="154"/>
      <c r="R77" s="155"/>
      <c r="S77" s="153"/>
      <c r="T77" s="154"/>
      <c r="U77" s="155"/>
    </row>
    <row r="78" spans="1:23" s="70" customFormat="1" ht="20.25" customHeight="1" x14ac:dyDescent="0.3">
      <c r="A78" s="68"/>
      <c r="B78" s="81" t="s">
        <v>50</v>
      </c>
      <c r="C78" s="69"/>
      <c r="D78" s="156">
        <f>SUM(D76,D72)</f>
        <v>248.31274699015302</v>
      </c>
      <c r="E78" s="157">
        <f>SUM(E76,E72)</f>
        <v>293.97011599000001</v>
      </c>
      <c r="F78" s="158">
        <f t="shared" ref="F76:F78" si="43">E78-D78</f>
        <v>45.657368999846994</v>
      </c>
      <c r="G78" s="156">
        <f>SUM(G76,G72)</f>
        <v>136.80625070461994</v>
      </c>
      <c r="H78" s="157">
        <f>SUM(H76,H72)</f>
        <v>173.70415707000001</v>
      </c>
      <c r="I78" s="158">
        <f t="shared" ref="I78" si="44">H78-G78</f>
        <v>36.897906365380067</v>
      </c>
      <c r="J78" s="156">
        <f>SUM(J76,J72)</f>
        <v>0.46752378867386229</v>
      </c>
      <c r="K78" s="157">
        <f>SUM(K76,K72)</f>
        <v>20.193591010000002</v>
      </c>
      <c r="L78" s="158">
        <f t="shared" ref="L78" si="45">K78-J78</f>
        <v>19.72606722132614</v>
      </c>
      <c r="M78" s="156">
        <f>SUM(M76,M72)</f>
        <v>20.714571251920507</v>
      </c>
      <c r="N78" s="157">
        <f>SUM(N76,N72)</f>
        <v>0</v>
      </c>
      <c r="O78" s="158">
        <f t="shared" ref="O78" si="46">N78-M78</f>
        <v>-20.714571251920507</v>
      </c>
      <c r="P78" s="156">
        <f>SUM(P76,P72)</f>
        <v>21.530185859619554</v>
      </c>
      <c r="Q78" s="157">
        <f>SUM(Q76,Q72)</f>
        <v>36.363744230000009</v>
      </c>
      <c r="R78" s="158">
        <f t="shared" ref="R78" si="47">Q78-P78</f>
        <v>14.833558370380455</v>
      </c>
      <c r="S78" s="156">
        <f>SUM(S76,S72)</f>
        <v>427.83127859498694</v>
      </c>
      <c r="T78" s="157">
        <f>SUM(T76,T72)</f>
        <v>524.23160830000006</v>
      </c>
      <c r="U78" s="158">
        <f t="shared" ref="U78" si="48">T78-S78</f>
        <v>96.400329705013121</v>
      </c>
      <c r="V78" s="53"/>
      <c r="W78" s="53"/>
    </row>
    <row r="79" spans="1:23" s="71" customFormat="1" ht="28.5" x14ac:dyDescent="0.45">
      <c r="A79" s="193" t="s">
        <v>0</v>
      </c>
      <c r="B79" s="193"/>
      <c r="C79" s="193"/>
      <c r="D79" s="193"/>
      <c r="E79" s="193"/>
      <c r="F79" s="193"/>
      <c r="G79" s="193"/>
      <c r="H79" s="193"/>
      <c r="I79" s="193"/>
      <c r="J79" s="193"/>
      <c r="K79" s="193"/>
      <c r="L79" s="193"/>
      <c r="M79" s="193"/>
      <c r="N79" s="193"/>
      <c r="O79" s="193"/>
      <c r="P79" s="193"/>
      <c r="Q79" s="193"/>
      <c r="R79" s="193"/>
      <c r="S79" s="193"/>
      <c r="T79" s="193"/>
      <c r="U79" s="193"/>
      <c r="V79" s="193"/>
    </row>
    <row r="80" spans="1:23" s="5" customFormat="1" ht="25.5" customHeight="1" x14ac:dyDescent="0.4">
      <c r="A80" s="202" t="s">
        <v>115</v>
      </c>
      <c r="B80" s="202"/>
      <c r="C80" s="202"/>
      <c r="D80" s="202"/>
      <c r="E80" s="202"/>
      <c r="F80" s="202"/>
      <c r="G80" s="202"/>
      <c r="H80" s="202"/>
      <c r="I80" s="202"/>
      <c r="J80" s="202"/>
      <c r="K80" s="202"/>
      <c r="L80" s="202"/>
      <c r="M80" s="202"/>
      <c r="N80" s="202"/>
      <c r="O80" s="202"/>
      <c r="P80" s="202"/>
      <c r="Q80" s="202"/>
      <c r="R80" s="202"/>
      <c r="S80" s="202"/>
      <c r="T80" s="202"/>
      <c r="U80" s="202"/>
      <c r="V80" s="82"/>
    </row>
    <row r="81" spans="1:31" s="72" customFormat="1" ht="24.75" x14ac:dyDescent="0.4">
      <c r="A81" s="194" t="s">
        <v>60</v>
      </c>
      <c r="B81" s="194"/>
      <c r="C81" s="194"/>
      <c r="D81" s="194"/>
      <c r="E81" s="194"/>
      <c r="F81" s="194"/>
      <c r="G81" s="194"/>
      <c r="H81" s="194"/>
      <c r="I81" s="194"/>
      <c r="J81" s="194"/>
      <c r="K81" s="194"/>
      <c r="L81" s="194"/>
      <c r="M81" s="194"/>
      <c r="N81" s="194"/>
      <c r="O81" s="194"/>
      <c r="P81" s="194"/>
      <c r="Q81" s="194"/>
      <c r="R81" s="194"/>
      <c r="S81" s="194"/>
      <c r="T81" s="194"/>
      <c r="U81" s="194"/>
      <c r="V81" s="194"/>
    </row>
    <row r="82" spans="1:31" s="73" customFormat="1" ht="23.25" x14ac:dyDescent="0.35">
      <c r="A82" s="195" t="s">
        <v>125</v>
      </c>
      <c r="B82" s="196"/>
      <c r="C82" s="196"/>
      <c r="D82" s="196"/>
      <c r="E82" s="196"/>
      <c r="F82" s="196"/>
      <c r="G82" s="196"/>
      <c r="H82" s="196"/>
      <c r="I82" s="196"/>
      <c r="J82" s="196"/>
      <c r="K82" s="196"/>
      <c r="L82" s="196"/>
      <c r="M82" s="196"/>
      <c r="N82" s="196"/>
      <c r="O82" s="196"/>
      <c r="P82" s="196"/>
      <c r="Q82" s="196"/>
      <c r="R82" s="196"/>
      <c r="S82" s="196"/>
      <c r="T82" s="196"/>
      <c r="U82" s="196"/>
      <c r="V82" s="196"/>
    </row>
    <row r="83" spans="1:31" s="74" customFormat="1" ht="21" x14ac:dyDescent="0.35">
      <c r="A83" s="197" t="s">
        <v>5</v>
      </c>
      <c r="B83" s="198"/>
      <c r="C83" s="198"/>
      <c r="D83" s="198"/>
      <c r="E83" s="198"/>
      <c r="F83" s="198"/>
      <c r="G83" s="198"/>
      <c r="H83" s="198"/>
      <c r="I83" s="198"/>
      <c r="J83" s="198"/>
      <c r="K83" s="198"/>
      <c r="L83" s="198"/>
      <c r="M83" s="198"/>
      <c r="N83" s="198"/>
      <c r="O83" s="198"/>
      <c r="P83" s="198"/>
      <c r="Q83" s="198"/>
      <c r="R83" s="198"/>
      <c r="S83" s="198"/>
      <c r="T83" s="198"/>
      <c r="U83" s="198"/>
      <c r="V83" s="198"/>
    </row>
    <row r="85" spans="1:31" ht="17.25" customHeight="1" x14ac:dyDescent="0.25"/>
    <row r="86" spans="1:31" s="78" customFormat="1" ht="22.5" customHeight="1" x14ac:dyDescent="0.25">
      <c r="A86" s="75"/>
      <c r="B86" s="76"/>
      <c r="C86" s="77"/>
      <c r="D86" s="226" t="s">
        <v>51</v>
      </c>
      <c r="E86" s="227"/>
      <c r="F86" s="227"/>
      <c r="G86" s="226" t="s">
        <v>52</v>
      </c>
      <c r="H86" s="227"/>
      <c r="I86" s="227"/>
      <c r="J86" s="226" t="s">
        <v>53</v>
      </c>
      <c r="K86" s="227"/>
      <c r="L86" s="227"/>
      <c r="M86" s="226" t="s">
        <v>54</v>
      </c>
      <c r="N86" s="227"/>
      <c r="O86" s="228"/>
      <c r="P86" s="226" t="s">
        <v>55</v>
      </c>
      <c r="Q86" s="227"/>
      <c r="R86" s="228"/>
      <c r="S86" s="226" t="s">
        <v>56</v>
      </c>
      <c r="T86" s="227"/>
      <c r="U86" s="228"/>
    </row>
    <row r="87" spans="1:31" s="1" customFormat="1" ht="18" customHeight="1" x14ac:dyDescent="0.3">
      <c r="A87" s="14"/>
      <c r="B87" s="15"/>
      <c r="C87" s="15"/>
      <c r="D87" s="42" t="s">
        <v>117</v>
      </c>
      <c r="E87" s="224" t="s">
        <v>78</v>
      </c>
      <c r="F87" s="222" t="s">
        <v>4</v>
      </c>
      <c r="G87" s="42" t="s">
        <v>117</v>
      </c>
      <c r="H87" s="224" t="s">
        <v>78</v>
      </c>
      <c r="I87" s="222" t="s">
        <v>4</v>
      </c>
      <c r="J87" s="42" t="s">
        <v>117</v>
      </c>
      <c r="K87" s="224" t="s">
        <v>78</v>
      </c>
      <c r="L87" s="222" t="s">
        <v>4</v>
      </c>
      <c r="M87" s="42" t="s">
        <v>117</v>
      </c>
      <c r="N87" s="224" t="s">
        <v>78</v>
      </c>
      <c r="O87" s="222" t="s">
        <v>4</v>
      </c>
      <c r="P87" s="42" t="s">
        <v>117</v>
      </c>
      <c r="Q87" s="224" t="s">
        <v>78</v>
      </c>
      <c r="R87" s="222" t="s">
        <v>4</v>
      </c>
      <c r="S87" s="42" t="s">
        <v>117</v>
      </c>
      <c r="T87" s="224" t="s">
        <v>78</v>
      </c>
      <c r="U87" s="222" t="s">
        <v>4</v>
      </c>
    </row>
    <row r="88" spans="1:31" s="1" customFormat="1" ht="15.75" customHeight="1" x14ac:dyDescent="0.3">
      <c r="A88" s="14"/>
      <c r="B88" s="15"/>
      <c r="C88" s="15"/>
      <c r="D88" s="43" t="s">
        <v>118</v>
      </c>
      <c r="E88" s="225"/>
      <c r="F88" s="223"/>
      <c r="G88" s="44" t="s">
        <v>118</v>
      </c>
      <c r="H88" s="225"/>
      <c r="I88" s="223"/>
      <c r="J88" s="44" t="s">
        <v>118</v>
      </c>
      <c r="K88" s="225"/>
      <c r="L88" s="223"/>
      <c r="M88" s="44" t="s">
        <v>118</v>
      </c>
      <c r="N88" s="225"/>
      <c r="O88" s="223"/>
      <c r="P88" s="44" t="s">
        <v>118</v>
      </c>
      <c r="Q88" s="225"/>
      <c r="R88" s="223"/>
      <c r="S88" s="44" t="s">
        <v>118</v>
      </c>
      <c r="T88" s="225"/>
      <c r="U88" s="223"/>
    </row>
    <row r="89" spans="1:31" s="1" customFormat="1" ht="15" customHeight="1" x14ac:dyDescent="0.3">
      <c r="A89" s="14"/>
      <c r="B89" s="15"/>
      <c r="C89" s="15"/>
      <c r="D89" s="10"/>
      <c r="E89" s="45"/>
      <c r="F89" s="46"/>
      <c r="G89" s="10"/>
      <c r="H89" s="45"/>
      <c r="I89" s="46"/>
      <c r="J89" s="10"/>
      <c r="K89" s="45"/>
      <c r="L89" s="46"/>
      <c r="M89" s="10"/>
      <c r="N89" s="45"/>
      <c r="O89" s="46"/>
      <c r="P89" s="10"/>
      <c r="Q89" s="45"/>
      <c r="R89" s="46"/>
      <c r="S89" s="10"/>
      <c r="T89" s="45"/>
      <c r="U89" s="46"/>
    </row>
    <row r="90" spans="1:31" s="1" customFormat="1" ht="18" customHeight="1" x14ac:dyDescent="0.3">
      <c r="A90" s="14"/>
      <c r="B90" s="22" t="s">
        <v>1</v>
      </c>
      <c r="C90" s="15"/>
      <c r="D90" s="14"/>
      <c r="E90" s="47"/>
      <c r="F90" s="48"/>
      <c r="G90" s="14"/>
      <c r="H90" s="47"/>
      <c r="I90" s="48"/>
      <c r="J90" s="14"/>
      <c r="K90" s="47"/>
      <c r="L90" s="48"/>
      <c r="M90" s="14"/>
      <c r="N90" s="47"/>
      <c r="O90" s="48"/>
      <c r="P90" s="14"/>
      <c r="Q90" s="47"/>
      <c r="R90" s="48"/>
      <c r="S90" s="14"/>
      <c r="T90" s="47"/>
      <c r="U90" s="48"/>
    </row>
    <row r="91" spans="1:31" s="1" customFormat="1" ht="18" customHeight="1" x14ac:dyDescent="0.3">
      <c r="A91" s="14"/>
      <c r="B91" s="39" t="s">
        <v>2</v>
      </c>
      <c r="C91" s="15"/>
      <c r="D91" s="137">
        <v>645.22457874239376</v>
      </c>
      <c r="E91" s="138">
        <v>630.98925799000006</v>
      </c>
      <c r="F91" s="139">
        <v>-14.235320752393704</v>
      </c>
      <c r="G91" s="137">
        <v>300.36504789055181</v>
      </c>
      <c r="H91" s="138">
        <v>294.93145835000001</v>
      </c>
      <c r="I91" s="139">
        <v>-5.4335895405517931</v>
      </c>
      <c r="J91" s="137">
        <v>2.315369511667515</v>
      </c>
      <c r="K91" s="138">
        <v>2.2562556900000006</v>
      </c>
      <c r="L91" s="139">
        <v>-5.9113821667514443E-2</v>
      </c>
      <c r="M91" s="137">
        <v>0</v>
      </c>
      <c r="N91" s="138">
        <v>0</v>
      </c>
      <c r="O91" s="139">
        <v>0</v>
      </c>
      <c r="P91" s="137">
        <v>0</v>
      </c>
      <c r="Q91" s="138">
        <v>0</v>
      </c>
      <c r="R91" s="139">
        <v>0</v>
      </c>
      <c r="S91" s="137">
        <f>SUM(P91,M91,J91,G91,D91)</f>
        <v>947.90499614461305</v>
      </c>
      <c r="T91" s="138">
        <f>SUM(Q91,N91,K91,H91,E91)</f>
        <v>928.17697203000012</v>
      </c>
      <c r="U91" s="139">
        <f t="shared" ref="U91:U98" si="49">T91-S91</f>
        <v>-19.728024114612936</v>
      </c>
    </row>
    <row r="92" spans="1:31" s="1" customFormat="1" ht="18" customHeight="1" x14ac:dyDescent="0.3">
      <c r="A92" s="14"/>
      <c r="B92" s="39" t="s">
        <v>3</v>
      </c>
      <c r="C92" s="15"/>
      <c r="D92" s="137">
        <v>349.93116586778115</v>
      </c>
      <c r="E92" s="138">
        <v>389.33909499999999</v>
      </c>
      <c r="F92" s="139">
        <v>39.40792913221884</v>
      </c>
      <c r="G92" s="137">
        <v>61.752558682549619</v>
      </c>
      <c r="H92" s="138">
        <v>85.971604999999997</v>
      </c>
      <c r="I92" s="139">
        <v>24.219046317450378</v>
      </c>
      <c r="J92" s="137">
        <v>0</v>
      </c>
      <c r="K92" s="138">
        <v>0</v>
      </c>
      <c r="L92" s="139">
        <v>0</v>
      </c>
      <c r="M92" s="137">
        <v>0</v>
      </c>
      <c r="N92" s="138">
        <v>0</v>
      </c>
      <c r="O92" s="139">
        <v>0</v>
      </c>
      <c r="P92" s="137">
        <v>0</v>
      </c>
      <c r="Q92" s="138">
        <v>0</v>
      </c>
      <c r="R92" s="139">
        <v>0</v>
      </c>
      <c r="S92" s="137">
        <f t="shared" ref="S92:S97" si="50">SUM(P92,M92,J92,G92,D92)</f>
        <v>411.68372455033079</v>
      </c>
      <c r="T92" s="138">
        <f t="shared" ref="T92:T97" si="51">SUM(Q92,N92,K92,H92,E92)</f>
        <v>475.3107</v>
      </c>
      <c r="U92" s="139">
        <f t="shared" si="49"/>
        <v>63.626975449669203</v>
      </c>
      <c r="V92" s="50"/>
      <c r="W92" s="50"/>
      <c r="X92" s="50"/>
      <c r="Y92" s="50"/>
      <c r="Z92" s="50"/>
      <c r="AA92" s="50"/>
      <c r="AB92" s="50"/>
      <c r="AC92" s="50"/>
      <c r="AD92" s="50"/>
      <c r="AE92" s="50"/>
    </row>
    <row r="93" spans="1:31" s="1" customFormat="1" ht="18" customHeight="1" x14ac:dyDescent="0.3">
      <c r="A93" s="14"/>
      <c r="B93" s="39" t="s">
        <v>65</v>
      </c>
      <c r="C93" s="15"/>
      <c r="D93" s="137">
        <v>0</v>
      </c>
      <c r="E93" s="138">
        <v>0</v>
      </c>
      <c r="F93" s="139">
        <v>0</v>
      </c>
      <c r="G93" s="137">
        <v>0</v>
      </c>
      <c r="H93" s="138">
        <v>0</v>
      </c>
      <c r="I93" s="139">
        <v>0</v>
      </c>
      <c r="J93" s="137">
        <v>0</v>
      </c>
      <c r="K93" s="138">
        <v>0</v>
      </c>
      <c r="L93" s="139">
        <v>0</v>
      </c>
      <c r="M93" s="137">
        <v>0</v>
      </c>
      <c r="N93" s="138">
        <v>0</v>
      </c>
      <c r="O93" s="139">
        <v>0</v>
      </c>
      <c r="P93" s="137">
        <v>216.70753398195185</v>
      </c>
      <c r="Q93" s="138">
        <v>251.28802275999999</v>
      </c>
      <c r="R93" s="139">
        <v>34.580488778048135</v>
      </c>
      <c r="S93" s="137">
        <f t="shared" si="50"/>
        <v>216.70753398195185</v>
      </c>
      <c r="T93" s="138">
        <f t="shared" si="51"/>
        <v>251.28802275999999</v>
      </c>
      <c r="U93" s="139">
        <f t="shared" si="49"/>
        <v>34.580488778048135</v>
      </c>
      <c r="V93" s="50"/>
      <c r="W93" s="50"/>
      <c r="X93" s="50"/>
      <c r="Y93" s="50"/>
      <c r="Z93" s="50"/>
      <c r="AA93" s="50"/>
      <c r="AB93" s="50"/>
      <c r="AC93" s="50"/>
      <c r="AD93" s="50"/>
      <c r="AE93" s="50"/>
    </row>
    <row r="94" spans="1:31" s="1" customFormat="1" ht="18" customHeight="1" x14ac:dyDescent="0.3">
      <c r="A94" s="14"/>
      <c r="B94" s="39" t="s">
        <v>66</v>
      </c>
      <c r="C94" s="15"/>
      <c r="D94" s="137">
        <v>0</v>
      </c>
      <c r="E94" s="138">
        <v>0</v>
      </c>
      <c r="F94" s="139">
        <v>0</v>
      </c>
      <c r="G94" s="137">
        <v>0</v>
      </c>
      <c r="H94" s="138">
        <v>0</v>
      </c>
      <c r="I94" s="139">
        <v>0</v>
      </c>
      <c r="J94" s="137">
        <v>0</v>
      </c>
      <c r="K94" s="138">
        <v>0</v>
      </c>
      <c r="L94" s="139">
        <v>0</v>
      </c>
      <c r="M94" s="137">
        <v>0</v>
      </c>
      <c r="N94" s="138">
        <v>0</v>
      </c>
      <c r="O94" s="139">
        <v>0</v>
      </c>
      <c r="P94" s="137">
        <v>95.100736246526381</v>
      </c>
      <c r="Q94" s="138">
        <v>122.10228019</v>
      </c>
      <c r="R94" s="139">
        <v>27.001543943473621</v>
      </c>
      <c r="S94" s="137">
        <f t="shared" si="50"/>
        <v>95.100736246526381</v>
      </c>
      <c r="T94" s="138">
        <f t="shared" si="51"/>
        <v>122.10228019</v>
      </c>
      <c r="U94" s="139">
        <f t="shared" si="49"/>
        <v>27.001543943473621</v>
      </c>
      <c r="V94" s="50"/>
      <c r="W94" s="50"/>
      <c r="X94" s="50"/>
      <c r="Y94" s="50"/>
      <c r="Z94" s="50"/>
      <c r="AA94" s="50"/>
      <c r="AB94" s="50"/>
      <c r="AC94" s="50"/>
      <c r="AD94" s="50"/>
      <c r="AE94" s="50"/>
    </row>
    <row r="95" spans="1:31" s="1" customFormat="1" ht="18" customHeight="1" x14ac:dyDescent="0.3">
      <c r="A95" s="14"/>
      <c r="B95" s="39" t="s">
        <v>6</v>
      </c>
      <c r="C95" s="15"/>
      <c r="D95" s="137">
        <v>0</v>
      </c>
      <c r="E95" s="138">
        <v>0</v>
      </c>
      <c r="F95" s="139">
        <v>0</v>
      </c>
      <c r="G95" s="137">
        <v>0</v>
      </c>
      <c r="H95" s="138">
        <v>0</v>
      </c>
      <c r="I95" s="139">
        <v>0</v>
      </c>
      <c r="J95" s="137">
        <v>0</v>
      </c>
      <c r="K95" s="138">
        <v>0</v>
      </c>
      <c r="L95" s="139">
        <v>0</v>
      </c>
      <c r="M95" s="137">
        <v>0</v>
      </c>
      <c r="N95" s="138">
        <v>0</v>
      </c>
      <c r="O95" s="139">
        <v>0</v>
      </c>
      <c r="P95" s="137">
        <v>0</v>
      </c>
      <c r="Q95" s="138">
        <v>0</v>
      </c>
      <c r="R95" s="139">
        <v>0</v>
      </c>
      <c r="S95" s="137">
        <f t="shared" si="50"/>
        <v>0</v>
      </c>
      <c r="T95" s="138">
        <f t="shared" si="51"/>
        <v>0</v>
      </c>
      <c r="U95" s="139">
        <f t="shared" si="49"/>
        <v>0</v>
      </c>
      <c r="V95" s="50"/>
      <c r="W95" s="50"/>
      <c r="X95" s="50"/>
      <c r="Y95" s="50"/>
      <c r="Z95" s="50"/>
      <c r="AA95" s="50"/>
      <c r="AB95" s="50"/>
      <c r="AC95" s="50"/>
      <c r="AD95" s="50"/>
      <c r="AE95" s="50"/>
    </row>
    <row r="96" spans="1:31" s="1" customFormat="1" ht="18" customHeight="1" x14ac:dyDescent="0.3">
      <c r="A96" s="14"/>
      <c r="B96" s="39" t="s">
        <v>7</v>
      </c>
      <c r="C96" s="15"/>
      <c r="D96" s="137">
        <v>317.51529321000004</v>
      </c>
      <c r="E96" s="138">
        <v>318.5333784</v>
      </c>
      <c r="F96" s="139">
        <v>1.0180851899999652</v>
      </c>
      <c r="G96" s="137">
        <v>0</v>
      </c>
      <c r="H96" s="138">
        <v>0</v>
      </c>
      <c r="I96" s="139">
        <v>0</v>
      </c>
      <c r="J96" s="137">
        <v>0</v>
      </c>
      <c r="K96" s="138">
        <v>0</v>
      </c>
      <c r="L96" s="139">
        <v>0</v>
      </c>
      <c r="M96" s="137">
        <v>0</v>
      </c>
      <c r="N96" s="138">
        <v>0</v>
      </c>
      <c r="O96" s="139">
        <v>0</v>
      </c>
      <c r="P96" s="137">
        <v>0</v>
      </c>
      <c r="Q96" s="138">
        <v>0</v>
      </c>
      <c r="R96" s="139">
        <v>0</v>
      </c>
      <c r="S96" s="137">
        <f t="shared" si="50"/>
        <v>317.51529321000004</v>
      </c>
      <c r="T96" s="138">
        <f t="shared" si="51"/>
        <v>318.5333784</v>
      </c>
      <c r="U96" s="139">
        <f t="shared" si="49"/>
        <v>1.0180851899999652</v>
      </c>
      <c r="V96" s="50"/>
      <c r="W96" s="50"/>
      <c r="X96" s="50"/>
      <c r="Y96" s="50"/>
      <c r="Z96" s="50"/>
      <c r="AA96" s="50"/>
      <c r="AB96" s="50"/>
      <c r="AC96" s="50"/>
      <c r="AD96" s="50"/>
      <c r="AE96" s="50"/>
    </row>
    <row r="97" spans="1:31" s="1" customFormat="1" ht="18" customHeight="1" x14ac:dyDescent="0.3">
      <c r="A97" s="14"/>
      <c r="B97" s="39" t="s">
        <v>8</v>
      </c>
      <c r="C97" s="15"/>
      <c r="D97" s="137">
        <v>0.80052055</v>
      </c>
      <c r="E97" s="138">
        <v>2.0779999999999998</v>
      </c>
      <c r="F97" s="139">
        <v>1.27747945</v>
      </c>
      <c r="G97" s="137">
        <v>6.7644449999999981E-2</v>
      </c>
      <c r="H97" s="138">
        <v>-0.76300000000000001</v>
      </c>
      <c r="I97" s="139">
        <v>-0.83064444999999998</v>
      </c>
      <c r="J97" s="137">
        <v>0</v>
      </c>
      <c r="K97" s="138">
        <v>0</v>
      </c>
      <c r="L97" s="139">
        <v>0</v>
      </c>
      <c r="M97" s="137">
        <v>0</v>
      </c>
      <c r="N97" s="138">
        <v>0</v>
      </c>
      <c r="O97" s="139">
        <v>0</v>
      </c>
      <c r="P97" s="137">
        <v>0</v>
      </c>
      <c r="Q97" s="138">
        <v>0</v>
      </c>
      <c r="R97" s="139">
        <v>0</v>
      </c>
      <c r="S97" s="137">
        <f t="shared" si="50"/>
        <v>0.86816499999999996</v>
      </c>
      <c r="T97" s="138">
        <f t="shared" si="51"/>
        <v>1.3149999999999999</v>
      </c>
      <c r="U97" s="139">
        <f t="shared" si="49"/>
        <v>0.44683499999999998</v>
      </c>
      <c r="V97" s="50"/>
      <c r="W97" s="50"/>
      <c r="X97" s="50"/>
      <c r="Y97" s="50"/>
      <c r="Z97" s="50"/>
      <c r="AA97" s="50"/>
      <c r="AB97" s="50"/>
      <c r="AC97" s="50"/>
      <c r="AD97" s="50"/>
      <c r="AE97" s="50"/>
    </row>
    <row r="98" spans="1:31" s="53" customFormat="1" ht="18" customHeight="1" x14ac:dyDescent="0.3">
      <c r="A98" s="51"/>
      <c r="B98" s="15"/>
      <c r="C98" s="52"/>
      <c r="D98" s="150">
        <v>1313.471558370175</v>
      </c>
      <c r="E98" s="151">
        <v>1340.9397313899999</v>
      </c>
      <c r="F98" s="152">
        <v>27.468173019824917</v>
      </c>
      <c r="G98" s="150">
        <v>362.18525102310139</v>
      </c>
      <c r="H98" s="151">
        <v>380.14006335000005</v>
      </c>
      <c r="I98" s="152">
        <v>17.954812326898661</v>
      </c>
      <c r="J98" s="150">
        <v>2.315369511667515</v>
      </c>
      <c r="K98" s="151">
        <v>2.2562556900000006</v>
      </c>
      <c r="L98" s="152">
        <v>-5.9113821667514443E-2</v>
      </c>
      <c r="M98" s="150">
        <v>0</v>
      </c>
      <c r="N98" s="151">
        <v>0</v>
      </c>
      <c r="O98" s="152">
        <v>0</v>
      </c>
      <c r="P98" s="150">
        <v>311.80827022847825</v>
      </c>
      <c r="Q98" s="151">
        <v>373.39030294999998</v>
      </c>
      <c r="R98" s="152">
        <v>61.582032721521728</v>
      </c>
      <c r="S98" s="150">
        <f>SUM(S91:S97)</f>
        <v>1989.7804491334221</v>
      </c>
      <c r="T98" s="151">
        <f>SUM(T91:T97)</f>
        <v>2096.7263533800005</v>
      </c>
      <c r="U98" s="152">
        <f t="shared" si="49"/>
        <v>106.94590424657849</v>
      </c>
      <c r="V98" s="53">
        <f>SUM(D98:U98)</f>
        <v>8386.9054135200022</v>
      </c>
    </row>
    <row r="99" spans="1:31" s="53" customFormat="1" ht="15" customHeight="1" x14ac:dyDescent="0.3">
      <c r="A99" s="51"/>
      <c r="B99" s="15"/>
      <c r="C99" s="52"/>
      <c r="D99" s="51"/>
      <c r="E99" s="54"/>
      <c r="F99" s="55"/>
      <c r="G99" s="51"/>
      <c r="H99" s="54"/>
      <c r="I99" s="55"/>
      <c r="J99" s="51"/>
      <c r="K99" s="54"/>
      <c r="L99" s="55"/>
      <c r="M99" s="51"/>
      <c r="N99" s="54"/>
      <c r="O99" s="55"/>
      <c r="P99" s="51"/>
      <c r="Q99" s="54"/>
      <c r="R99" s="55"/>
      <c r="S99" s="51"/>
      <c r="T99" s="54"/>
      <c r="U99" s="55"/>
    </row>
    <row r="100" spans="1:31" s="53" customFormat="1" ht="18" customHeight="1" x14ac:dyDescent="0.3">
      <c r="A100" s="51"/>
      <c r="B100" s="22" t="s">
        <v>11</v>
      </c>
      <c r="C100" s="52"/>
      <c r="D100" s="51"/>
      <c r="E100" s="54"/>
      <c r="F100" s="55"/>
      <c r="G100" s="51"/>
      <c r="H100" s="54"/>
      <c r="I100" s="55"/>
      <c r="J100" s="51"/>
      <c r="K100" s="54"/>
      <c r="L100" s="55"/>
      <c r="M100" s="51"/>
      <c r="N100" s="54"/>
      <c r="O100" s="55"/>
      <c r="P100" s="51"/>
      <c r="Q100" s="54"/>
      <c r="R100" s="55"/>
      <c r="S100" s="51"/>
      <c r="T100" s="54"/>
      <c r="U100" s="55"/>
    </row>
    <row r="101" spans="1:31" s="53" customFormat="1" ht="18" customHeight="1" x14ac:dyDescent="0.3">
      <c r="A101" s="51"/>
      <c r="B101" s="39" t="s">
        <v>12</v>
      </c>
      <c r="C101" s="52"/>
      <c r="D101" s="137">
        <v>617.61803235402988</v>
      </c>
      <c r="E101" s="138">
        <v>672.1074296700001</v>
      </c>
      <c r="F101" s="139">
        <v>54.489397315970223</v>
      </c>
      <c r="G101" s="137">
        <v>522.52971059230549</v>
      </c>
      <c r="H101" s="138">
        <v>568.62993358000006</v>
      </c>
      <c r="I101" s="139">
        <v>46.100222987694565</v>
      </c>
      <c r="J101" s="137">
        <v>0</v>
      </c>
      <c r="K101" s="138">
        <v>0</v>
      </c>
      <c r="L101" s="139">
        <v>0</v>
      </c>
      <c r="M101" s="137">
        <v>0</v>
      </c>
      <c r="N101" s="138">
        <v>0</v>
      </c>
      <c r="O101" s="139">
        <v>0</v>
      </c>
      <c r="P101" s="137">
        <v>0</v>
      </c>
      <c r="Q101" s="138">
        <v>0</v>
      </c>
      <c r="R101" s="139">
        <v>0</v>
      </c>
      <c r="S101" s="137">
        <f t="shared" ref="S101:S103" si="52">SUM(P101,M101,J101,G101,D101)</f>
        <v>1140.1477429463353</v>
      </c>
      <c r="T101" s="138">
        <f t="shared" ref="T101:T103" si="53">SUM(Q101,N101,K101,H101,E101)</f>
        <v>1240.7373632500003</v>
      </c>
      <c r="U101" s="139">
        <f t="shared" ref="U101:U104" si="54">T101-S101</f>
        <v>100.58962030366501</v>
      </c>
    </row>
    <row r="102" spans="1:31" s="53" customFormat="1" ht="18" customHeight="1" x14ac:dyDescent="0.3">
      <c r="A102" s="51"/>
      <c r="B102" s="39" t="s">
        <v>69</v>
      </c>
      <c r="C102" s="52"/>
      <c r="D102" s="137">
        <v>22.582377999999999</v>
      </c>
      <c r="E102" s="138">
        <v>27.356000000000002</v>
      </c>
      <c r="F102" s="139">
        <v>4.7736220000000031</v>
      </c>
      <c r="G102" s="137">
        <v>9.6781619999999986</v>
      </c>
      <c r="H102" s="138">
        <v>11.724</v>
      </c>
      <c r="I102" s="139">
        <v>2.0458380000000016</v>
      </c>
      <c r="J102" s="137">
        <v>0</v>
      </c>
      <c r="K102" s="138">
        <v>0</v>
      </c>
      <c r="L102" s="139">
        <v>0</v>
      </c>
      <c r="M102" s="137">
        <v>0</v>
      </c>
      <c r="N102" s="138">
        <v>0</v>
      </c>
      <c r="O102" s="139">
        <v>0</v>
      </c>
      <c r="P102" s="137">
        <v>0</v>
      </c>
      <c r="Q102" s="138">
        <v>0</v>
      </c>
      <c r="R102" s="139">
        <v>0</v>
      </c>
      <c r="S102" s="137">
        <f t="shared" si="52"/>
        <v>32.260539999999999</v>
      </c>
      <c r="T102" s="138">
        <f t="shared" si="53"/>
        <v>39.08</v>
      </c>
      <c r="U102" s="139">
        <f t="shared" si="54"/>
        <v>6.8194599999999994</v>
      </c>
    </row>
    <row r="103" spans="1:31" s="53" customFormat="1" ht="18" customHeight="1" x14ac:dyDescent="0.3">
      <c r="A103" s="51"/>
      <c r="B103" s="39" t="s">
        <v>14</v>
      </c>
      <c r="C103" s="52"/>
      <c r="D103" s="137">
        <v>140.68227050565449</v>
      </c>
      <c r="E103" s="138">
        <v>129.58866290999998</v>
      </c>
      <c r="F103" s="139">
        <v>-11.093607595654504</v>
      </c>
      <c r="G103" s="137">
        <v>60.292401645280506</v>
      </c>
      <c r="H103" s="138">
        <v>55.537998380000005</v>
      </c>
      <c r="I103" s="139">
        <v>-4.7544032652805015</v>
      </c>
      <c r="J103" s="137">
        <v>0</v>
      </c>
      <c r="K103" s="138">
        <v>0</v>
      </c>
      <c r="L103" s="139">
        <v>0</v>
      </c>
      <c r="M103" s="137">
        <v>0</v>
      </c>
      <c r="N103" s="138">
        <v>0</v>
      </c>
      <c r="O103" s="139">
        <v>0</v>
      </c>
      <c r="P103" s="137">
        <v>0</v>
      </c>
      <c r="Q103" s="138">
        <v>0</v>
      </c>
      <c r="R103" s="139">
        <v>0</v>
      </c>
      <c r="S103" s="137">
        <f t="shared" si="52"/>
        <v>200.97467215093499</v>
      </c>
      <c r="T103" s="138">
        <f t="shared" si="53"/>
        <v>185.12666128999999</v>
      </c>
      <c r="U103" s="139">
        <f t="shared" si="54"/>
        <v>-15.848010860935005</v>
      </c>
    </row>
    <row r="104" spans="1:31" s="53" customFormat="1" ht="18" customHeight="1" x14ac:dyDescent="0.3">
      <c r="A104" s="51"/>
      <c r="B104" s="15"/>
      <c r="C104" s="52"/>
      <c r="D104" s="150">
        <v>780.88268085968434</v>
      </c>
      <c r="E104" s="151">
        <v>829.05209258000014</v>
      </c>
      <c r="F104" s="152">
        <v>48.169411720315793</v>
      </c>
      <c r="G104" s="150">
        <v>592.50027423758604</v>
      </c>
      <c r="H104" s="151">
        <v>635.89193196000008</v>
      </c>
      <c r="I104" s="152">
        <v>43.391657722414038</v>
      </c>
      <c r="J104" s="150">
        <v>0</v>
      </c>
      <c r="K104" s="151">
        <v>0</v>
      </c>
      <c r="L104" s="152">
        <v>0</v>
      </c>
      <c r="M104" s="150">
        <v>0</v>
      </c>
      <c r="N104" s="151">
        <v>0</v>
      </c>
      <c r="O104" s="152">
        <v>0</v>
      </c>
      <c r="P104" s="150">
        <v>0</v>
      </c>
      <c r="Q104" s="151">
        <v>0</v>
      </c>
      <c r="R104" s="152">
        <v>0</v>
      </c>
      <c r="S104" s="150">
        <f>SUM(S101:S103)</f>
        <v>1373.3829550972703</v>
      </c>
      <c r="T104" s="151">
        <f>SUM(T101:T103)</f>
        <v>1464.9440245400001</v>
      </c>
      <c r="U104" s="152">
        <f t="shared" si="54"/>
        <v>91.561069442729831</v>
      </c>
      <c r="V104" s="53">
        <f>SUM(D104:U104)</f>
        <v>5859.7760981600004</v>
      </c>
    </row>
    <row r="105" spans="1:31" s="53" customFormat="1" ht="15" customHeight="1" x14ac:dyDescent="0.3">
      <c r="A105" s="51"/>
      <c r="B105" s="15"/>
      <c r="C105" s="52"/>
      <c r="D105" s="56"/>
      <c r="E105" s="57"/>
      <c r="F105" s="49"/>
      <c r="G105" s="56"/>
      <c r="H105" s="57"/>
      <c r="I105" s="49"/>
      <c r="J105" s="56"/>
      <c r="K105" s="57"/>
      <c r="L105" s="49"/>
      <c r="M105" s="56"/>
      <c r="N105" s="57"/>
      <c r="O105" s="49"/>
      <c r="P105" s="56"/>
      <c r="Q105" s="57"/>
      <c r="R105" s="49"/>
      <c r="S105" s="56"/>
      <c r="T105" s="57"/>
      <c r="U105" s="49"/>
    </row>
    <row r="106" spans="1:31" s="53" customFormat="1" ht="18" customHeight="1" x14ac:dyDescent="0.3">
      <c r="A106" s="51"/>
      <c r="B106" s="22" t="s">
        <v>15</v>
      </c>
      <c r="C106" s="52"/>
      <c r="D106" s="56"/>
      <c r="E106" s="57"/>
      <c r="F106" s="49"/>
      <c r="G106" s="56"/>
      <c r="H106" s="57"/>
      <c r="I106" s="49"/>
      <c r="J106" s="56"/>
      <c r="K106" s="57"/>
      <c r="L106" s="49"/>
      <c r="M106" s="56"/>
      <c r="N106" s="57"/>
      <c r="O106" s="49"/>
      <c r="P106" s="56"/>
      <c r="Q106" s="57"/>
      <c r="R106" s="49"/>
      <c r="S106" s="56"/>
      <c r="T106" s="57"/>
      <c r="U106" s="49"/>
    </row>
    <row r="107" spans="1:31" s="53" customFormat="1" ht="18" customHeight="1" x14ac:dyDescent="0.3">
      <c r="A107" s="51"/>
      <c r="B107" s="40" t="s">
        <v>20</v>
      </c>
      <c r="C107" s="52"/>
      <c r="D107" s="51"/>
      <c r="E107" s="54"/>
      <c r="F107" s="55"/>
      <c r="G107" s="51"/>
      <c r="H107" s="54"/>
      <c r="I107" s="55"/>
      <c r="J107" s="51"/>
      <c r="K107" s="54"/>
      <c r="L107" s="55"/>
      <c r="M107" s="51"/>
      <c r="N107" s="54"/>
      <c r="O107" s="55"/>
      <c r="P107" s="51"/>
      <c r="Q107" s="54"/>
      <c r="R107" s="55"/>
      <c r="S107" s="51"/>
      <c r="T107" s="54"/>
      <c r="U107" s="55"/>
    </row>
    <row r="108" spans="1:31" s="53" customFormat="1" ht="18" hidden="1" customHeight="1" x14ac:dyDescent="0.3">
      <c r="A108" s="51"/>
      <c r="B108" s="27" t="s">
        <v>72</v>
      </c>
      <c r="C108" s="84"/>
      <c r="D108" s="59">
        <v>0</v>
      </c>
      <c r="E108" s="60">
        <v>0</v>
      </c>
      <c r="F108" s="61">
        <v>0</v>
      </c>
      <c r="G108" s="59">
        <v>0</v>
      </c>
      <c r="H108" s="60">
        <v>0</v>
      </c>
      <c r="I108" s="61">
        <v>0</v>
      </c>
      <c r="J108" s="59">
        <v>0</v>
      </c>
      <c r="K108" s="60">
        <v>0</v>
      </c>
      <c r="L108" s="61">
        <v>0</v>
      </c>
      <c r="M108" s="59">
        <v>0</v>
      </c>
      <c r="N108" s="60">
        <v>0</v>
      </c>
      <c r="O108" s="61">
        <v>0</v>
      </c>
      <c r="P108" s="59">
        <v>0</v>
      </c>
      <c r="Q108" s="60">
        <v>0</v>
      </c>
      <c r="R108" s="61">
        <v>0</v>
      </c>
      <c r="S108" s="59">
        <f t="shared" ref="S108:S109" si="55">SUM(P108,M108,J108,G108,D108)</f>
        <v>0</v>
      </c>
      <c r="T108" s="60">
        <f t="shared" ref="T108:T109" si="56">SUM(Q108,N108,K108,H108,E108)</f>
        <v>0</v>
      </c>
      <c r="U108" s="61">
        <f t="shared" ref="U108:U115" si="57">T108-S108</f>
        <v>0</v>
      </c>
    </row>
    <row r="109" spans="1:31" s="53" customFormat="1" ht="18" hidden="1" customHeight="1" x14ac:dyDescent="0.3">
      <c r="A109" s="51"/>
      <c r="B109" s="27" t="s">
        <v>73</v>
      </c>
      <c r="C109" s="84"/>
      <c r="D109" s="59">
        <v>0</v>
      </c>
      <c r="E109" s="60">
        <v>0</v>
      </c>
      <c r="F109" s="61">
        <v>0</v>
      </c>
      <c r="G109" s="59">
        <v>0</v>
      </c>
      <c r="H109" s="60">
        <v>0</v>
      </c>
      <c r="I109" s="61">
        <v>0</v>
      </c>
      <c r="J109" s="59">
        <v>0</v>
      </c>
      <c r="K109" s="60">
        <v>0</v>
      </c>
      <c r="L109" s="61">
        <v>0</v>
      </c>
      <c r="M109" s="59">
        <v>0</v>
      </c>
      <c r="N109" s="60">
        <v>0</v>
      </c>
      <c r="O109" s="61">
        <v>0</v>
      </c>
      <c r="P109" s="59">
        <v>0</v>
      </c>
      <c r="Q109" s="60">
        <v>0</v>
      </c>
      <c r="R109" s="61">
        <v>0</v>
      </c>
      <c r="S109" s="59">
        <f t="shared" si="55"/>
        <v>0</v>
      </c>
      <c r="T109" s="60">
        <f t="shared" si="56"/>
        <v>0</v>
      </c>
      <c r="U109" s="61">
        <f t="shared" si="57"/>
        <v>0</v>
      </c>
    </row>
    <row r="110" spans="1:31" s="53" customFormat="1" ht="18" customHeight="1" x14ac:dyDescent="0.3">
      <c r="A110" s="51"/>
      <c r="B110" s="24" t="s">
        <v>74</v>
      </c>
      <c r="C110" s="52"/>
      <c r="D110" s="140">
        <v>219.83937172059407</v>
      </c>
      <c r="E110" s="141">
        <v>194.19116468000001</v>
      </c>
      <c r="F110" s="139">
        <v>-25.648207040594059</v>
      </c>
      <c r="G110" s="140">
        <v>0</v>
      </c>
      <c r="H110" s="141">
        <v>0</v>
      </c>
      <c r="I110" s="139">
        <v>0</v>
      </c>
      <c r="J110" s="140">
        <v>0</v>
      </c>
      <c r="K110" s="141">
        <v>0</v>
      </c>
      <c r="L110" s="139">
        <v>0</v>
      </c>
      <c r="M110" s="140">
        <v>0</v>
      </c>
      <c r="N110" s="141">
        <v>0</v>
      </c>
      <c r="O110" s="139">
        <v>0</v>
      </c>
      <c r="P110" s="140">
        <v>0</v>
      </c>
      <c r="Q110" s="141">
        <v>0</v>
      </c>
      <c r="R110" s="139">
        <v>0</v>
      </c>
      <c r="S110" s="140">
        <f>SUM(S111:S115)</f>
        <v>219.83937172059407</v>
      </c>
      <c r="T110" s="141">
        <f>SUM(T111:T115)</f>
        <v>194.19116468000001</v>
      </c>
      <c r="U110" s="139">
        <f t="shared" si="57"/>
        <v>-25.648207040594059</v>
      </c>
    </row>
    <row r="111" spans="1:31" s="64" customFormat="1" ht="18" customHeight="1" x14ac:dyDescent="0.3">
      <c r="A111" s="62"/>
      <c r="B111" s="41" t="s">
        <v>21</v>
      </c>
      <c r="C111" s="63"/>
      <c r="D111" s="142">
        <v>219.83937172059407</v>
      </c>
      <c r="E111" s="143">
        <v>193.05656631000002</v>
      </c>
      <c r="F111" s="144">
        <v>-26.782805410594051</v>
      </c>
      <c r="G111" s="142">
        <v>0</v>
      </c>
      <c r="H111" s="143">
        <v>0</v>
      </c>
      <c r="I111" s="144">
        <v>0</v>
      </c>
      <c r="J111" s="142">
        <v>0</v>
      </c>
      <c r="K111" s="143">
        <v>0</v>
      </c>
      <c r="L111" s="144">
        <v>0</v>
      </c>
      <c r="M111" s="142">
        <v>0</v>
      </c>
      <c r="N111" s="143">
        <v>0</v>
      </c>
      <c r="O111" s="144">
        <v>0</v>
      </c>
      <c r="P111" s="142">
        <v>0</v>
      </c>
      <c r="Q111" s="143">
        <v>0</v>
      </c>
      <c r="R111" s="144">
        <v>0</v>
      </c>
      <c r="S111" s="142">
        <f t="shared" ref="S111:S115" si="58">SUM(P111,M111,J111,G111,D111)</f>
        <v>219.83937172059407</v>
      </c>
      <c r="T111" s="143">
        <f t="shared" ref="T111:T115" si="59">SUM(Q111,N111,K111,H111,E111)</f>
        <v>193.05656631000002</v>
      </c>
      <c r="U111" s="144">
        <f t="shared" si="57"/>
        <v>-26.782805410594051</v>
      </c>
    </row>
    <row r="112" spans="1:31" s="64" customFormat="1" ht="18" customHeight="1" x14ac:dyDescent="0.3">
      <c r="A112" s="62"/>
      <c r="B112" s="41" t="s">
        <v>22</v>
      </c>
      <c r="C112" s="63"/>
      <c r="D112" s="142">
        <v>0</v>
      </c>
      <c r="E112" s="143">
        <v>0</v>
      </c>
      <c r="F112" s="144">
        <v>0</v>
      </c>
      <c r="G112" s="142">
        <v>0</v>
      </c>
      <c r="H112" s="143">
        <v>0</v>
      </c>
      <c r="I112" s="144">
        <v>0</v>
      </c>
      <c r="J112" s="142">
        <v>0</v>
      </c>
      <c r="K112" s="143">
        <v>0</v>
      </c>
      <c r="L112" s="144">
        <v>0</v>
      </c>
      <c r="M112" s="142">
        <v>0</v>
      </c>
      <c r="N112" s="143">
        <v>0</v>
      </c>
      <c r="O112" s="144">
        <v>0</v>
      </c>
      <c r="P112" s="142">
        <v>0</v>
      </c>
      <c r="Q112" s="143">
        <v>0</v>
      </c>
      <c r="R112" s="144">
        <v>0</v>
      </c>
      <c r="S112" s="142">
        <f t="shared" si="58"/>
        <v>0</v>
      </c>
      <c r="T112" s="143">
        <f t="shared" si="59"/>
        <v>0</v>
      </c>
      <c r="U112" s="144">
        <f t="shared" si="57"/>
        <v>0</v>
      </c>
    </row>
    <row r="113" spans="1:21" s="64" customFormat="1" ht="18" customHeight="1" x14ac:dyDescent="0.3">
      <c r="A113" s="62"/>
      <c r="B113" s="41" t="s">
        <v>23</v>
      </c>
      <c r="C113" s="63"/>
      <c r="D113" s="142">
        <v>0</v>
      </c>
      <c r="E113" s="143">
        <v>0</v>
      </c>
      <c r="F113" s="144">
        <v>0</v>
      </c>
      <c r="G113" s="142">
        <v>0</v>
      </c>
      <c r="H113" s="143">
        <v>0</v>
      </c>
      <c r="I113" s="144">
        <v>0</v>
      </c>
      <c r="J113" s="142">
        <v>0</v>
      </c>
      <c r="K113" s="143">
        <v>0</v>
      </c>
      <c r="L113" s="144">
        <v>0</v>
      </c>
      <c r="M113" s="142">
        <v>0</v>
      </c>
      <c r="N113" s="143">
        <v>0</v>
      </c>
      <c r="O113" s="144">
        <v>0</v>
      </c>
      <c r="P113" s="142">
        <v>0</v>
      </c>
      <c r="Q113" s="143">
        <v>0</v>
      </c>
      <c r="R113" s="144">
        <v>0</v>
      </c>
      <c r="S113" s="142">
        <f t="shared" si="58"/>
        <v>0</v>
      </c>
      <c r="T113" s="143">
        <f t="shared" si="59"/>
        <v>0</v>
      </c>
      <c r="U113" s="144">
        <f t="shared" si="57"/>
        <v>0</v>
      </c>
    </row>
    <row r="114" spans="1:21" s="64" customFormat="1" ht="18" customHeight="1" x14ac:dyDescent="0.3">
      <c r="A114" s="62"/>
      <c r="B114" s="41" t="s">
        <v>24</v>
      </c>
      <c r="C114" s="63"/>
      <c r="D114" s="142">
        <v>0</v>
      </c>
      <c r="E114" s="143">
        <v>1.1345983700000002</v>
      </c>
      <c r="F114" s="144">
        <v>1.1345983700000002</v>
      </c>
      <c r="G114" s="142">
        <v>0</v>
      </c>
      <c r="H114" s="143">
        <v>0</v>
      </c>
      <c r="I114" s="144">
        <v>0</v>
      </c>
      <c r="J114" s="142">
        <v>0</v>
      </c>
      <c r="K114" s="143">
        <v>0</v>
      </c>
      <c r="L114" s="144">
        <v>0</v>
      </c>
      <c r="M114" s="142">
        <v>0</v>
      </c>
      <c r="N114" s="143">
        <v>0</v>
      </c>
      <c r="O114" s="144">
        <v>0</v>
      </c>
      <c r="P114" s="142">
        <v>0</v>
      </c>
      <c r="Q114" s="143">
        <v>0</v>
      </c>
      <c r="R114" s="144">
        <v>0</v>
      </c>
      <c r="S114" s="142">
        <f t="shared" si="58"/>
        <v>0</v>
      </c>
      <c r="T114" s="143">
        <f t="shared" si="59"/>
        <v>1.1345983700000002</v>
      </c>
      <c r="U114" s="144">
        <f t="shared" si="57"/>
        <v>1.1345983700000002</v>
      </c>
    </row>
    <row r="115" spans="1:21" s="64" customFormat="1" ht="18" customHeight="1" x14ac:dyDescent="0.3">
      <c r="A115" s="62"/>
      <c r="B115" s="41" t="s">
        <v>25</v>
      </c>
      <c r="C115" s="63"/>
      <c r="D115" s="142">
        <v>0</v>
      </c>
      <c r="E115" s="143">
        <v>0</v>
      </c>
      <c r="F115" s="144">
        <v>0</v>
      </c>
      <c r="G115" s="142">
        <v>0</v>
      </c>
      <c r="H115" s="143">
        <v>0</v>
      </c>
      <c r="I115" s="144">
        <v>0</v>
      </c>
      <c r="J115" s="142">
        <v>0</v>
      </c>
      <c r="K115" s="143">
        <v>0</v>
      </c>
      <c r="L115" s="144">
        <v>0</v>
      </c>
      <c r="M115" s="142">
        <v>0</v>
      </c>
      <c r="N115" s="143">
        <v>0</v>
      </c>
      <c r="O115" s="144">
        <v>0</v>
      </c>
      <c r="P115" s="142">
        <v>0</v>
      </c>
      <c r="Q115" s="143">
        <v>0</v>
      </c>
      <c r="R115" s="144">
        <v>0</v>
      </c>
      <c r="S115" s="142">
        <f t="shared" si="58"/>
        <v>0</v>
      </c>
      <c r="T115" s="143">
        <f t="shared" si="59"/>
        <v>0</v>
      </c>
      <c r="U115" s="144">
        <f t="shared" si="57"/>
        <v>0</v>
      </c>
    </row>
    <row r="116" spans="1:21" s="53" customFormat="1" ht="18" customHeight="1" x14ac:dyDescent="0.3">
      <c r="A116" s="51"/>
      <c r="B116" s="40" t="s">
        <v>70</v>
      </c>
      <c r="C116" s="52"/>
      <c r="D116" s="140">
        <v>0</v>
      </c>
      <c r="E116" s="141">
        <v>4.000003173132427E-8</v>
      </c>
      <c r="F116" s="139">
        <v>4.0000060153033701E-8</v>
      </c>
      <c r="G116" s="140">
        <v>0</v>
      </c>
      <c r="H116" s="141">
        <v>-9.9999937219763524E-9</v>
      </c>
      <c r="I116" s="139">
        <v>-9.9999972746900312E-9</v>
      </c>
      <c r="J116" s="140">
        <v>0</v>
      </c>
      <c r="K116" s="141">
        <v>0</v>
      </c>
      <c r="L116" s="139">
        <v>0</v>
      </c>
      <c r="M116" s="140">
        <v>0</v>
      </c>
      <c r="N116" s="141">
        <v>0</v>
      </c>
      <c r="O116" s="139">
        <v>0</v>
      </c>
      <c r="P116" s="140">
        <v>0</v>
      </c>
      <c r="Q116" s="141">
        <v>0</v>
      </c>
      <c r="R116" s="139">
        <v>0</v>
      </c>
      <c r="S116" s="140">
        <f t="shared" ref="S116" si="60">SUM(S117:S120)</f>
        <v>0</v>
      </c>
      <c r="T116" s="141">
        <f t="shared" ref="T116" si="61">SUM(T117:T120)</f>
        <v>3.0000080641912064E-8</v>
      </c>
      <c r="U116" s="139">
        <f t="shared" ref="U116" si="62">SUM(U117:U120)</f>
        <v>3.0000109063621494E-8</v>
      </c>
    </row>
    <row r="117" spans="1:21" s="64" customFormat="1" ht="18" customHeight="1" x14ac:dyDescent="0.3">
      <c r="A117" s="62"/>
      <c r="B117" s="41" t="s">
        <v>19</v>
      </c>
      <c r="C117" s="63"/>
      <c r="D117" s="167">
        <v>0</v>
      </c>
      <c r="E117" s="168">
        <v>0</v>
      </c>
      <c r="F117" s="144">
        <v>0</v>
      </c>
      <c r="G117" s="167">
        <v>0</v>
      </c>
      <c r="H117" s="168">
        <v>0</v>
      </c>
      <c r="I117" s="144">
        <v>0</v>
      </c>
      <c r="J117" s="167">
        <v>0</v>
      </c>
      <c r="K117" s="168">
        <v>0</v>
      </c>
      <c r="L117" s="144">
        <v>0</v>
      </c>
      <c r="M117" s="167">
        <v>0</v>
      </c>
      <c r="N117" s="168">
        <v>0</v>
      </c>
      <c r="O117" s="144">
        <v>0</v>
      </c>
      <c r="P117" s="167">
        <v>0</v>
      </c>
      <c r="Q117" s="168">
        <v>0</v>
      </c>
      <c r="R117" s="144">
        <v>0</v>
      </c>
      <c r="S117" s="167">
        <f t="shared" ref="S117:S120" si="63">SUM(P117,M117,J117,G117,D117)</f>
        <v>0</v>
      </c>
      <c r="T117" s="168">
        <f t="shared" ref="T117:T120" si="64">SUM(Q117,N117,K117,H117,E117)</f>
        <v>0</v>
      </c>
      <c r="U117" s="144">
        <f t="shared" ref="U117:U120" si="65">T117-S117</f>
        <v>0</v>
      </c>
    </row>
    <row r="118" spans="1:21" s="64" customFormat="1" ht="18" customHeight="1" x14ac:dyDescent="0.3">
      <c r="A118" s="62"/>
      <c r="B118" s="41" t="s">
        <v>27</v>
      </c>
      <c r="C118" s="63"/>
      <c r="D118" s="167">
        <v>137.40830050400001</v>
      </c>
      <c r="E118" s="168">
        <v>122.87991113000001</v>
      </c>
      <c r="F118" s="144">
        <v>-14.528389374</v>
      </c>
      <c r="G118" s="167">
        <v>34.352075126000003</v>
      </c>
      <c r="H118" s="168">
        <v>30.719977799999999</v>
      </c>
      <c r="I118" s="144">
        <v>-3.6320973260000038</v>
      </c>
      <c r="J118" s="167">
        <v>0</v>
      </c>
      <c r="K118" s="168">
        <v>0</v>
      </c>
      <c r="L118" s="144">
        <v>0</v>
      </c>
      <c r="M118" s="167">
        <v>0</v>
      </c>
      <c r="N118" s="168">
        <v>0</v>
      </c>
      <c r="O118" s="144">
        <v>0</v>
      </c>
      <c r="P118" s="167">
        <v>0</v>
      </c>
      <c r="Q118" s="168">
        <v>0</v>
      </c>
      <c r="R118" s="144">
        <v>0</v>
      </c>
      <c r="S118" s="167">
        <f t="shared" si="63"/>
        <v>171.76037563</v>
      </c>
      <c r="T118" s="168">
        <f t="shared" si="64"/>
        <v>153.59988893000002</v>
      </c>
      <c r="U118" s="144">
        <f t="shared" si="65"/>
        <v>-18.160486699999979</v>
      </c>
    </row>
    <row r="119" spans="1:21" s="64" customFormat="1" ht="18" customHeight="1" x14ac:dyDescent="0.3">
      <c r="A119" s="62"/>
      <c r="B119" s="41" t="s">
        <v>28</v>
      </c>
      <c r="C119" s="63"/>
      <c r="D119" s="167">
        <v>137.33387841355568</v>
      </c>
      <c r="E119" s="168">
        <v>145.33333340000001</v>
      </c>
      <c r="F119" s="144">
        <v>7.9994549864443343</v>
      </c>
      <c r="G119" s="167">
        <v>34.33346960338892</v>
      </c>
      <c r="H119" s="168">
        <v>36.3333333</v>
      </c>
      <c r="I119" s="144">
        <v>1.9998636966110794</v>
      </c>
      <c r="J119" s="167">
        <v>0</v>
      </c>
      <c r="K119" s="168">
        <v>0</v>
      </c>
      <c r="L119" s="144">
        <v>0</v>
      </c>
      <c r="M119" s="167">
        <v>0</v>
      </c>
      <c r="N119" s="168">
        <v>0</v>
      </c>
      <c r="O119" s="144">
        <v>0</v>
      </c>
      <c r="P119" s="167">
        <v>0</v>
      </c>
      <c r="Q119" s="168">
        <v>0</v>
      </c>
      <c r="R119" s="144">
        <v>0</v>
      </c>
      <c r="S119" s="167">
        <f t="shared" si="63"/>
        <v>171.6673480169446</v>
      </c>
      <c r="T119" s="168">
        <f t="shared" si="64"/>
        <v>181.66666670000001</v>
      </c>
      <c r="U119" s="144">
        <f t="shared" si="65"/>
        <v>9.9993186830554066</v>
      </c>
    </row>
    <row r="120" spans="1:21" s="64" customFormat="1" ht="18" customHeight="1" x14ac:dyDescent="0.3">
      <c r="A120" s="62"/>
      <c r="B120" s="41" t="s">
        <v>29</v>
      </c>
      <c r="C120" s="63"/>
      <c r="D120" s="167">
        <v>-274.74217891755569</v>
      </c>
      <c r="E120" s="168">
        <v>-268.21324448999997</v>
      </c>
      <c r="F120" s="144">
        <v>6.5289344275557255</v>
      </c>
      <c r="G120" s="167">
        <v>-68.685544729388923</v>
      </c>
      <c r="H120" s="168">
        <v>-67.053311109999996</v>
      </c>
      <c r="I120" s="144">
        <v>1.6322336193889271</v>
      </c>
      <c r="J120" s="167">
        <v>0</v>
      </c>
      <c r="K120" s="168">
        <v>0</v>
      </c>
      <c r="L120" s="144">
        <v>0</v>
      </c>
      <c r="M120" s="167">
        <v>0</v>
      </c>
      <c r="N120" s="168">
        <v>0</v>
      </c>
      <c r="O120" s="144">
        <v>0</v>
      </c>
      <c r="P120" s="167">
        <v>0</v>
      </c>
      <c r="Q120" s="168">
        <v>0</v>
      </c>
      <c r="R120" s="144">
        <v>0</v>
      </c>
      <c r="S120" s="167">
        <f t="shared" si="63"/>
        <v>-343.42772364694463</v>
      </c>
      <c r="T120" s="168">
        <f t="shared" si="64"/>
        <v>-335.26655559999995</v>
      </c>
      <c r="U120" s="144">
        <f t="shared" si="65"/>
        <v>8.161168046944681</v>
      </c>
    </row>
    <row r="121" spans="1:21" s="53" customFormat="1" ht="18" customHeight="1" x14ac:dyDescent="0.3">
      <c r="A121" s="51"/>
      <c r="B121" s="24"/>
      <c r="C121" s="52"/>
      <c r="D121" s="150">
        <v>219.83937172059407</v>
      </c>
      <c r="E121" s="151">
        <v>194.19116472000005</v>
      </c>
      <c r="F121" s="152">
        <v>-25.648207000593999</v>
      </c>
      <c r="G121" s="150">
        <v>0</v>
      </c>
      <c r="H121" s="151">
        <v>-9.9999937219763524E-9</v>
      </c>
      <c r="I121" s="152">
        <v>-9.9999972746900312E-9</v>
      </c>
      <c r="J121" s="150">
        <v>0</v>
      </c>
      <c r="K121" s="151">
        <v>0</v>
      </c>
      <c r="L121" s="152">
        <v>0</v>
      </c>
      <c r="M121" s="150">
        <v>0</v>
      </c>
      <c r="N121" s="151">
        <v>0</v>
      </c>
      <c r="O121" s="152">
        <v>0</v>
      </c>
      <c r="P121" s="150">
        <v>0</v>
      </c>
      <c r="Q121" s="151">
        <v>0</v>
      </c>
      <c r="R121" s="152">
        <v>0</v>
      </c>
      <c r="S121" s="150">
        <f t="shared" ref="E121:U121" si="66">SUM(S108:S110,S116)</f>
        <v>219.83937172059407</v>
      </c>
      <c r="T121" s="151">
        <f t="shared" si="66"/>
        <v>194.19116471000009</v>
      </c>
      <c r="U121" s="152">
        <f t="shared" si="66"/>
        <v>-25.64820701059395</v>
      </c>
    </row>
    <row r="122" spans="1:21" s="53" customFormat="1" ht="15" customHeight="1" x14ac:dyDescent="0.3">
      <c r="A122" s="51"/>
      <c r="B122" s="24"/>
      <c r="C122" s="52"/>
      <c r="D122" s="65"/>
      <c r="E122" s="66"/>
      <c r="F122" s="67"/>
      <c r="G122" s="65"/>
      <c r="H122" s="66"/>
      <c r="I122" s="67"/>
      <c r="J122" s="65"/>
      <c r="K122" s="66"/>
      <c r="L122" s="67"/>
      <c r="M122" s="65"/>
      <c r="N122" s="66"/>
      <c r="O122" s="67"/>
      <c r="P122" s="65"/>
      <c r="Q122" s="66"/>
      <c r="R122" s="67"/>
      <c r="S122" s="65"/>
      <c r="T122" s="66"/>
      <c r="U122" s="67"/>
    </row>
    <row r="123" spans="1:21" s="53" customFormat="1" ht="18" customHeight="1" x14ac:dyDescent="0.3">
      <c r="A123" s="51"/>
      <c r="B123" s="22" t="s">
        <v>30</v>
      </c>
      <c r="C123" s="52"/>
      <c r="D123" s="51"/>
      <c r="E123" s="54"/>
      <c r="F123" s="55"/>
      <c r="G123" s="51"/>
      <c r="H123" s="54"/>
      <c r="I123" s="55"/>
      <c r="J123" s="51"/>
      <c r="K123" s="54"/>
      <c r="L123" s="55"/>
      <c r="M123" s="51"/>
      <c r="N123" s="54"/>
      <c r="O123" s="55"/>
      <c r="P123" s="51"/>
      <c r="Q123" s="54"/>
      <c r="R123" s="55"/>
      <c r="S123" s="51"/>
      <c r="T123" s="54"/>
      <c r="U123" s="55"/>
    </row>
    <row r="124" spans="1:21" s="53" customFormat="1" ht="18" customHeight="1" x14ac:dyDescent="0.3">
      <c r="A124" s="51"/>
      <c r="B124" s="39" t="s">
        <v>31</v>
      </c>
      <c r="C124" s="52"/>
      <c r="D124" s="137">
        <v>63.262689999999999</v>
      </c>
      <c r="E124" s="138">
        <v>63.242690000000003</v>
      </c>
      <c r="F124" s="139">
        <v>-1.9999999999996021E-2</v>
      </c>
      <c r="G124" s="137">
        <v>11.6808</v>
      </c>
      <c r="H124" s="138">
        <v>11.700799999999999</v>
      </c>
      <c r="I124" s="139">
        <v>1.9999999999999574E-2</v>
      </c>
      <c r="J124" s="137">
        <v>0.22611000000000001</v>
      </c>
      <c r="K124" s="138">
        <v>0.22611000000000001</v>
      </c>
      <c r="L124" s="139">
        <v>0</v>
      </c>
      <c r="M124" s="137">
        <v>0</v>
      </c>
      <c r="N124" s="138">
        <v>0</v>
      </c>
      <c r="O124" s="139">
        <v>0</v>
      </c>
      <c r="P124" s="137">
        <v>0</v>
      </c>
      <c r="Q124" s="138">
        <v>0</v>
      </c>
      <c r="R124" s="139">
        <v>0</v>
      </c>
      <c r="S124" s="137">
        <f t="shared" ref="S124" si="67">SUM(P124,M124,J124,G124,D124)</f>
        <v>75.169600000000003</v>
      </c>
      <c r="T124" s="138">
        <f t="shared" ref="T124" si="68">SUM(Q124,N124,K124,H124,E124)</f>
        <v>75.169600000000003</v>
      </c>
      <c r="U124" s="139">
        <f t="shared" ref="U124" si="69">T124-S124</f>
        <v>0</v>
      </c>
    </row>
    <row r="125" spans="1:21" s="53" customFormat="1" ht="18" customHeight="1" x14ac:dyDescent="0.3">
      <c r="A125" s="51"/>
      <c r="B125" s="39" t="s">
        <v>32</v>
      </c>
      <c r="C125" s="52"/>
      <c r="D125" s="145"/>
      <c r="E125" s="146"/>
      <c r="F125" s="147"/>
      <c r="G125" s="145"/>
      <c r="H125" s="146"/>
      <c r="I125" s="147"/>
      <c r="J125" s="145"/>
      <c r="K125" s="146"/>
      <c r="L125" s="147"/>
      <c r="M125" s="145"/>
      <c r="N125" s="146"/>
      <c r="O125" s="147"/>
      <c r="P125" s="145"/>
      <c r="Q125" s="146"/>
      <c r="R125" s="147"/>
      <c r="S125" s="145"/>
      <c r="T125" s="146"/>
      <c r="U125" s="147"/>
    </row>
    <row r="126" spans="1:21" s="53" customFormat="1" ht="18" hidden="1" customHeight="1" x14ac:dyDescent="0.3">
      <c r="A126" s="51"/>
      <c r="B126" s="83"/>
      <c r="C126" s="84"/>
      <c r="D126" s="148">
        <v>129.79707266</v>
      </c>
      <c r="E126" s="149">
        <v>158.23135665999999</v>
      </c>
      <c r="F126" s="126">
        <v>28.434283999999991</v>
      </c>
      <c r="G126" s="148">
        <v>0</v>
      </c>
      <c r="H126" s="149">
        <v>0</v>
      </c>
      <c r="I126" s="126">
        <v>0</v>
      </c>
      <c r="J126" s="148">
        <v>0</v>
      </c>
      <c r="K126" s="149">
        <v>0</v>
      </c>
      <c r="L126" s="126">
        <v>0</v>
      </c>
      <c r="M126" s="148">
        <v>0</v>
      </c>
      <c r="N126" s="149">
        <v>0</v>
      </c>
      <c r="O126" s="126">
        <v>0</v>
      </c>
      <c r="P126" s="148">
        <v>0</v>
      </c>
      <c r="Q126" s="149">
        <v>0</v>
      </c>
      <c r="R126" s="126">
        <v>0</v>
      </c>
      <c r="S126" s="148">
        <f t="shared" ref="S126:S137" si="70">SUM(P126,M126,J126,G126,D126)</f>
        <v>129.79707266</v>
      </c>
      <c r="T126" s="149">
        <f t="shared" ref="T126:T137" si="71">SUM(Q126,N126,K126,H126,E126)</f>
        <v>158.23135665999999</v>
      </c>
      <c r="U126" s="126">
        <f t="shared" ref="U126:U138" si="72">T126-S126</f>
        <v>28.434283999999991</v>
      </c>
    </row>
    <row r="127" spans="1:21" s="53" customFormat="1" ht="18" hidden="1" customHeight="1" x14ac:dyDescent="0.3">
      <c r="A127" s="51"/>
      <c r="B127" s="83"/>
      <c r="C127" s="84"/>
      <c r="D127" s="148">
        <v>0</v>
      </c>
      <c r="E127" s="149">
        <v>0</v>
      </c>
      <c r="F127" s="126">
        <v>0</v>
      </c>
      <c r="G127" s="148">
        <v>0</v>
      </c>
      <c r="H127" s="149">
        <v>0</v>
      </c>
      <c r="I127" s="126">
        <v>0</v>
      </c>
      <c r="J127" s="148">
        <v>0</v>
      </c>
      <c r="K127" s="149">
        <v>0</v>
      </c>
      <c r="L127" s="126">
        <v>0</v>
      </c>
      <c r="M127" s="148">
        <v>0</v>
      </c>
      <c r="N127" s="149">
        <v>0</v>
      </c>
      <c r="O127" s="126">
        <v>0</v>
      </c>
      <c r="P127" s="148">
        <v>0</v>
      </c>
      <c r="Q127" s="149">
        <v>0</v>
      </c>
      <c r="R127" s="126">
        <v>0</v>
      </c>
      <c r="S127" s="148">
        <f t="shared" si="70"/>
        <v>0</v>
      </c>
      <c r="T127" s="149">
        <f t="shared" si="71"/>
        <v>0</v>
      </c>
      <c r="U127" s="126">
        <f t="shared" si="72"/>
        <v>0</v>
      </c>
    </row>
    <row r="128" spans="1:21" s="53" customFormat="1" ht="18" hidden="1" customHeight="1" x14ac:dyDescent="0.3">
      <c r="A128" s="51"/>
      <c r="B128" s="83"/>
      <c r="C128" s="84"/>
      <c r="D128" s="148">
        <v>0</v>
      </c>
      <c r="E128" s="149">
        <v>0</v>
      </c>
      <c r="F128" s="126">
        <v>0</v>
      </c>
      <c r="G128" s="148">
        <v>0</v>
      </c>
      <c r="H128" s="149">
        <v>0</v>
      </c>
      <c r="I128" s="126">
        <v>0</v>
      </c>
      <c r="J128" s="148">
        <v>0.44064334000000005</v>
      </c>
      <c r="K128" s="149">
        <v>0.44064334000000005</v>
      </c>
      <c r="L128" s="126">
        <v>0</v>
      </c>
      <c r="M128" s="148">
        <v>0</v>
      </c>
      <c r="N128" s="149">
        <v>0</v>
      </c>
      <c r="O128" s="126">
        <v>0</v>
      </c>
      <c r="P128" s="148">
        <v>0</v>
      </c>
      <c r="Q128" s="149">
        <v>0</v>
      </c>
      <c r="R128" s="126">
        <v>0</v>
      </c>
      <c r="S128" s="148">
        <f t="shared" si="70"/>
        <v>0.44064334000000005</v>
      </c>
      <c r="T128" s="149">
        <f t="shared" si="71"/>
        <v>0.44064334000000005</v>
      </c>
      <c r="U128" s="126">
        <f t="shared" si="72"/>
        <v>0</v>
      </c>
    </row>
    <row r="129" spans="1:21" s="53" customFormat="1" ht="18" customHeight="1" x14ac:dyDescent="0.3">
      <c r="A129" s="51"/>
      <c r="B129" s="24" t="s">
        <v>33</v>
      </c>
      <c r="C129" s="52"/>
      <c r="D129" s="137">
        <v>129.79707266</v>
      </c>
      <c r="E129" s="138">
        <v>158.23135665999999</v>
      </c>
      <c r="F129" s="139">
        <v>28.434283999999991</v>
      </c>
      <c r="G129" s="137">
        <v>0.82429752494426656</v>
      </c>
      <c r="H129" s="138">
        <v>1.2168512</v>
      </c>
      <c r="I129" s="139">
        <v>0.39255367505573346</v>
      </c>
      <c r="J129" s="137">
        <v>0.44064334000000005</v>
      </c>
      <c r="K129" s="138">
        <v>0.44064334000000005</v>
      </c>
      <c r="L129" s="139">
        <v>0</v>
      </c>
      <c r="M129" s="137">
        <v>0</v>
      </c>
      <c r="N129" s="138">
        <v>0</v>
      </c>
      <c r="O129" s="139">
        <v>0</v>
      </c>
      <c r="P129" s="137">
        <v>0</v>
      </c>
      <c r="Q129" s="138">
        <v>0</v>
      </c>
      <c r="R129" s="139">
        <v>0</v>
      </c>
      <c r="S129" s="137">
        <f t="shared" si="70"/>
        <v>131.06201352494426</v>
      </c>
      <c r="T129" s="138">
        <f t="shared" si="71"/>
        <v>159.88885119999998</v>
      </c>
      <c r="U129" s="139">
        <f t="shared" si="72"/>
        <v>28.826837675055714</v>
      </c>
    </row>
    <row r="130" spans="1:21" s="53" customFormat="1" ht="18" customHeight="1" x14ac:dyDescent="0.3">
      <c r="A130" s="51"/>
      <c r="B130" s="24" t="s">
        <v>34</v>
      </c>
      <c r="C130" s="52"/>
      <c r="D130" s="137">
        <v>0</v>
      </c>
      <c r="E130" s="138">
        <v>0</v>
      </c>
      <c r="F130" s="139">
        <v>0</v>
      </c>
      <c r="G130" s="137">
        <v>6.0658467889068</v>
      </c>
      <c r="H130" s="138">
        <v>2.8959480000000002</v>
      </c>
      <c r="I130" s="139">
        <v>-3.1698987889067998</v>
      </c>
      <c r="J130" s="137">
        <v>0</v>
      </c>
      <c r="K130" s="138">
        <v>0</v>
      </c>
      <c r="L130" s="139">
        <v>0</v>
      </c>
      <c r="M130" s="137">
        <v>0</v>
      </c>
      <c r="N130" s="138">
        <v>0</v>
      </c>
      <c r="O130" s="139">
        <v>0</v>
      </c>
      <c r="P130" s="137">
        <v>0</v>
      </c>
      <c r="Q130" s="138">
        <v>0</v>
      </c>
      <c r="R130" s="139">
        <v>0</v>
      </c>
      <c r="S130" s="137">
        <f t="shared" si="70"/>
        <v>6.0658467889068</v>
      </c>
      <c r="T130" s="138">
        <f t="shared" si="71"/>
        <v>2.8959480000000002</v>
      </c>
      <c r="U130" s="139">
        <f t="shared" si="72"/>
        <v>-3.1698987889067998</v>
      </c>
    </row>
    <row r="131" spans="1:21" s="53" customFormat="1" ht="18" customHeight="1" x14ac:dyDescent="0.3">
      <c r="A131" s="51"/>
      <c r="B131" s="24" t="s">
        <v>35</v>
      </c>
      <c r="C131" s="52"/>
      <c r="D131" s="137">
        <v>0</v>
      </c>
      <c r="E131" s="138">
        <v>0</v>
      </c>
      <c r="F131" s="139">
        <v>0</v>
      </c>
      <c r="G131" s="137">
        <v>5.1896140926725334</v>
      </c>
      <c r="H131" s="138">
        <v>5.6383229999999998</v>
      </c>
      <c r="I131" s="139">
        <v>0.44870890732746638</v>
      </c>
      <c r="J131" s="137">
        <v>0</v>
      </c>
      <c r="K131" s="138">
        <v>0</v>
      </c>
      <c r="L131" s="139">
        <v>0</v>
      </c>
      <c r="M131" s="137">
        <v>0</v>
      </c>
      <c r="N131" s="138">
        <v>0</v>
      </c>
      <c r="O131" s="139">
        <v>0</v>
      </c>
      <c r="P131" s="137">
        <v>0</v>
      </c>
      <c r="Q131" s="138">
        <v>0</v>
      </c>
      <c r="R131" s="139">
        <v>0</v>
      </c>
      <c r="S131" s="137">
        <f t="shared" si="70"/>
        <v>5.1896140926725334</v>
      </c>
      <c r="T131" s="138">
        <f t="shared" si="71"/>
        <v>5.6383229999999998</v>
      </c>
      <c r="U131" s="139">
        <f t="shared" si="72"/>
        <v>0.44870890732746638</v>
      </c>
    </row>
    <row r="132" spans="1:21" s="53" customFormat="1" ht="18" customHeight="1" x14ac:dyDescent="0.3">
      <c r="A132" s="51"/>
      <c r="B132" s="24" t="s">
        <v>36</v>
      </c>
      <c r="C132" s="52"/>
      <c r="D132" s="137">
        <v>0</v>
      </c>
      <c r="E132" s="138">
        <v>0</v>
      </c>
      <c r="F132" s="139">
        <v>0</v>
      </c>
      <c r="G132" s="137">
        <v>5.5066889999999997</v>
      </c>
      <c r="H132" s="138">
        <v>5.5066889999999997</v>
      </c>
      <c r="I132" s="139">
        <v>0</v>
      </c>
      <c r="J132" s="137">
        <v>0</v>
      </c>
      <c r="K132" s="138">
        <v>0</v>
      </c>
      <c r="L132" s="139">
        <v>0</v>
      </c>
      <c r="M132" s="137">
        <v>0</v>
      </c>
      <c r="N132" s="138">
        <v>0</v>
      </c>
      <c r="O132" s="139">
        <v>0</v>
      </c>
      <c r="P132" s="137">
        <v>0</v>
      </c>
      <c r="Q132" s="138">
        <v>0</v>
      </c>
      <c r="R132" s="139">
        <v>0</v>
      </c>
      <c r="S132" s="137">
        <f t="shared" si="70"/>
        <v>5.5066889999999997</v>
      </c>
      <c r="T132" s="138">
        <f t="shared" si="71"/>
        <v>5.5066889999999997</v>
      </c>
      <c r="U132" s="139">
        <f t="shared" si="72"/>
        <v>0</v>
      </c>
    </row>
    <row r="133" spans="1:21" s="53" customFormat="1" ht="18" customHeight="1" x14ac:dyDescent="0.3">
      <c r="A133" s="51"/>
      <c r="B133" s="24" t="s">
        <v>37</v>
      </c>
      <c r="C133" s="52"/>
      <c r="D133" s="137">
        <v>0</v>
      </c>
      <c r="E133" s="138">
        <v>0</v>
      </c>
      <c r="F133" s="139">
        <v>0</v>
      </c>
      <c r="G133" s="137">
        <v>0.28520699999999999</v>
      </c>
      <c r="H133" s="138">
        <v>0.28520699999999999</v>
      </c>
      <c r="I133" s="139">
        <v>0</v>
      </c>
      <c r="J133" s="137">
        <v>0</v>
      </c>
      <c r="K133" s="138">
        <v>0</v>
      </c>
      <c r="L133" s="139">
        <v>0</v>
      </c>
      <c r="M133" s="137">
        <v>0</v>
      </c>
      <c r="N133" s="138">
        <v>0</v>
      </c>
      <c r="O133" s="139">
        <v>0</v>
      </c>
      <c r="P133" s="137">
        <v>0</v>
      </c>
      <c r="Q133" s="138">
        <v>0</v>
      </c>
      <c r="R133" s="139">
        <v>0</v>
      </c>
      <c r="S133" s="137">
        <f t="shared" si="70"/>
        <v>0.28520699999999999</v>
      </c>
      <c r="T133" s="138">
        <f t="shared" si="71"/>
        <v>0.28520699999999999</v>
      </c>
      <c r="U133" s="139">
        <f t="shared" si="72"/>
        <v>0</v>
      </c>
    </row>
    <row r="134" spans="1:21" s="53" customFormat="1" ht="18" customHeight="1" x14ac:dyDescent="0.3">
      <c r="A134" s="51"/>
      <c r="B134" s="24" t="s">
        <v>38</v>
      </c>
      <c r="C134" s="52"/>
      <c r="D134" s="137">
        <v>0</v>
      </c>
      <c r="E134" s="138">
        <v>0</v>
      </c>
      <c r="F134" s="139">
        <v>0</v>
      </c>
      <c r="G134" s="137">
        <v>0.19915354030186666</v>
      </c>
      <c r="H134" s="138">
        <v>9.5069000000000001E-2</v>
      </c>
      <c r="I134" s="139">
        <v>-0.10408454030186666</v>
      </c>
      <c r="J134" s="137">
        <v>0</v>
      </c>
      <c r="K134" s="138">
        <v>0</v>
      </c>
      <c r="L134" s="139">
        <v>0</v>
      </c>
      <c r="M134" s="137">
        <v>0</v>
      </c>
      <c r="N134" s="138">
        <v>0</v>
      </c>
      <c r="O134" s="139">
        <v>0</v>
      </c>
      <c r="P134" s="137">
        <v>0</v>
      </c>
      <c r="Q134" s="138">
        <v>0</v>
      </c>
      <c r="R134" s="139">
        <v>0</v>
      </c>
      <c r="S134" s="137">
        <f t="shared" si="70"/>
        <v>0.19915354030186666</v>
      </c>
      <c r="T134" s="138">
        <f t="shared" si="71"/>
        <v>9.5069000000000001E-2</v>
      </c>
      <c r="U134" s="139">
        <f t="shared" si="72"/>
        <v>-0.10408454030186666</v>
      </c>
    </row>
    <row r="135" spans="1:21" s="53" customFormat="1" ht="18" customHeight="1" x14ac:dyDescent="0.3">
      <c r="A135" s="51"/>
      <c r="B135" s="24" t="s">
        <v>39</v>
      </c>
      <c r="C135" s="52"/>
      <c r="D135" s="137">
        <v>0</v>
      </c>
      <c r="E135" s="138">
        <v>0</v>
      </c>
      <c r="F135" s="139">
        <v>0</v>
      </c>
      <c r="G135" s="137">
        <v>0.10093711414106667</v>
      </c>
      <c r="H135" s="138">
        <v>7.3130000000000001E-2</v>
      </c>
      <c r="I135" s="139">
        <v>-2.7807114141066666E-2</v>
      </c>
      <c r="J135" s="137">
        <v>0</v>
      </c>
      <c r="K135" s="138">
        <v>0</v>
      </c>
      <c r="L135" s="139">
        <v>0</v>
      </c>
      <c r="M135" s="137">
        <v>0</v>
      </c>
      <c r="N135" s="138">
        <v>0</v>
      </c>
      <c r="O135" s="139">
        <v>0</v>
      </c>
      <c r="P135" s="137">
        <v>0</v>
      </c>
      <c r="Q135" s="138">
        <v>0</v>
      </c>
      <c r="R135" s="139">
        <v>0</v>
      </c>
      <c r="S135" s="137">
        <f t="shared" si="70"/>
        <v>0.10093711414106667</v>
      </c>
      <c r="T135" s="138">
        <f t="shared" si="71"/>
        <v>7.3130000000000001E-2</v>
      </c>
      <c r="U135" s="139">
        <f t="shared" si="72"/>
        <v>-2.7807114141066666E-2</v>
      </c>
    </row>
    <row r="136" spans="1:21" s="53" customFormat="1" ht="18" customHeight="1" x14ac:dyDescent="0.3">
      <c r="A136" s="51"/>
      <c r="B136" s="24" t="s">
        <v>40</v>
      </c>
      <c r="C136" s="52"/>
      <c r="D136" s="137">
        <v>0</v>
      </c>
      <c r="E136" s="138">
        <v>0</v>
      </c>
      <c r="F136" s="139">
        <v>0</v>
      </c>
      <c r="G136" s="137">
        <v>1.5335326228800001E-2</v>
      </c>
      <c r="H136" s="138">
        <v>1.31634E-2</v>
      </c>
      <c r="I136" s="139">
        <v>-2.1719262288000009E-3</v>
      </c>
      <c r="J136" s="137">
        <v>0</v>
      </c>
      <c r="K136" s="138">
        <v>0</v>
      </c>
      <c r="L136" s="139">
        <v>0</v>
      </c>
      <c r="M136" s="137">
        <v>0</v>
      </c>
      <c r="N136" s="138">
        <v>0</v>
      </c>
      <c r="O136" s="139">
        <v>0</v>
      </c>
      <c r="P136" s="137">
        <v>0</v>
      </c>
      <c r="Q136" s="138">
        <v>0</v>
      </c>
      <c r="R136" s="139">
        <v>0</v>
      </c>
      <c r="S136" s="137">
        <f t="shared" si="70"/>
        <v>1.5335326228800001E-2</v>
      </c>
      <c r="T136" s="138">
        <f t="shared" si="71"/>
        <v>1.31634E-2</v>
      </c>
      <c r="U136" s="139">
        <f t="shared" si="72"/>
        <v>-2.1719262288000009E-3</v>
      </c>
    </row>
    <row r="137" spans="1:21" s="53" customFormat="1" ht="18" customHeight="1" x14ac:dyDescent="0.3">
      <c r="A137" s="51"/>
      <c r="B137" s="39" t="s">
        <v>41</v>
      </c>
      <c r="C137" s="52"/>
      <c r="D137" s="137">
        <v>0</v>
      </c>
      <c r="E137" s="138">
        <v>0</v>
      </c>
      <c r="F137" s="139">
        <v>0</v>
      </c>
      <c r="G137" s="137">
        <v>175.20425566552038</v>
      </c>
      <c r="H137" s="138">
        <v>172.18260000000001</v>
      </c>
      <c r="I137" s="139">
        <v>-3.0216556655203703</v>
      </c>
      <c r="J137" s="137">
        <v>0</v>
      </c>
      <c r="K137" s="138">
        <v>0</v>
      </c>
      <c r="L137" s="139">
        <v>0</v>
      </c>
      <c r="M137" s="137">
        <v>0</v>
      </c>
      <c r="N137" s="138">
        <v>0</v>
      </c>
      <c r="O137" s="139">
        <v>0</v>
      </c>
      <c r="P137" s="137">
        <v>0</v>
      </c>
      <c r="Q137" s="138">
        <v>0</v>
      </c>
      <c r="R137" s="139">
        <v>0</v>
      </c>
      <c r="S137" s="137">
        <f t="shared" si="70"/>
        <v>175.20425566552038</v>
      </c>
      <c r="T137" s="138">
        <f t="shared" si="71"/>
        <v>172.18260000000001</v>
      </c>
      <c r="U137" s="139">
        <f t="shared" si="72"/>
        <v>-3.0216556655203703</v>
      </c>
    </row>
    <row r="138" spans="1:21" s="53" customFormat="1" ht="18" customHeight="1" x14ac:dyDescent="0.3">
      <c r="A138" s="51"/>
      <c r="B138" s="58"/>
      <c r="C138" s="52"/>
      <c r="D138" s="150">
        <v>193.05976265999999</v>
      </c>
      <c r="E138" s="151">
        <v>221.47404666</v>
      </c>
      <c r="F138" s="152">
        <v>28.414284000000009</v>
      </c>
      <c r="G138" s="150">
        <v>205.07213605271571</v>
      </c>
      <c r="H138" s="151">
        <v>199.60778060000001</v>
      </c>
      <c r="I138" s="152">
        <v>-5.4643554527156937</v>
      </c>
      <c r="J138" s="150">
        <v>0.66675334000000008</v>
      </c>
      <c r="K138" s="151">
        <v>0.66675334000000008</v>
      </c>
      <c r="L138" s="152">
        <v>0</v>
      </c>
      <c r="M138" s="150">
        <v>0</v>
      </c>
      <c r="N138" s="151">
        <v>0</v>
      </c>
      <c r="O138" s="152">
        <v>0</v>
      </c>
      <c r="P138" s="150">
        <v>0</v>
      </c>
      <c r="Q138" s="151">
        <v>0</v>
      </c>
      <c r="R138" s="152">
        <v>0</v>
      </c>
      <c r="S138" s="150">
        <f>SUM(S124,S129:S137)</f>
        <v>398.79865205271574</v>
      </c>
      <c r="T138" s="151">
        <f>SUM(T124,T129:T137)</f>
        <v>421.74858059999997</v>
      </c>
      <c r="U138" s="152">
        <f t="shared" si="72"/>
        <v>22.94992854728423</v>
      </c>
    </row>
    <row r="139" spans="1:21" s="53" customFormat="1" ht="15" customHeight="1" x14ac:dyDescent="0.3">
      <c r="A139" s="51"/>
      <c r="B139" s="58"/>
      <c r="C139" s="52"/>
      <c r="D139" s="153"/>
      <c r="E139" s="154"/>
      <c r="F139" s="155"/>
      <c r="G139" s="153"/>
      <c r="H139" s="154"/>
      <c r="I139" s="155"/>
      <c r="J139" s="153"/>
      <c r="K139" s="154"/>
      <c r="L139" s="155"/>
      <c r="M139" s="153"/>
      <c r="N139" s="154"/>
      <c r="O139" s="155"/>
      <c r="P139" s="153"/>
      <c r="Q139" s="154"/>
      <c r="R139" s="155"/>
      <c r="S139" s="153"/>
      <c r="T139" s="154"/>
      <c r="U139" s="155"/>
    </row>
    <row r="140" spans="1:21" s="53" customFormat="1" ht="18" customHeight="1" x14ac:dyDescent="0.3">
      <c r="A140" s="51"/>
      <c r="B140" s="22" t="s">
        <v>58</v>
      </c>
      <c r="C140" s="52"/>
      <c r="D140" s="150">
        <v>-11.50648065</v>
      </c>
      <c r="E140" s="151">
        <v>0</v>
      </c>
      <c r="F140" s="152">
        <v>11.50648065</v>
      </c>
      <c r="G140" s="150">
        <v>0</v>
      </c>
      <c r="H140" s="151">
        <v>0</v>
      </c>
      <c r="I140" s="152">
        <v>0</v>
      </c>
      <c r="J140" s="150">
        <v>0</v>
      </c>
      <c r="K140" s="151">
        <v>0</v>
      </c>
      <c r="L140" s="152">
        <v>0</v>
      </c>
      <c r="M140" s="150">
        <v>0</v>
      </c>
      <c r="N140" s="151">
        <v>0</v>
      </c>
      <c r="O140" s="152">
        <v>0</v>
      </c>
      <c r="P140" s="150">
        <v>0</v>
      </c>
      <c r="Q140" s="151">
        <v>0</v>
      </c>
      <c r="R140" s="152">
        <v>0</v>
      </c>
      <c r="S140" s="150">
        <f t="shared" ref="S140" si="73">SUM(P140,M140,J140,G140,D140)</f>
        <v>-11.50648065</v>
      </c>
      <c r="T140" s="151">
        <f t="shared" ref="T140" si="74">SUM(Q140,N140,K140,H140,E140)</f>
        <v>0</v>
      </c>
      <c r="U140" s="152">
        <f t="shared" ref="U140" si="75">T140-S140</f>
        <v>11.50648065</v>
      </c>
    </row>
    <row r="141" spans="1:21" s="53" customFormat="1" ht="15" customHeight="1" x14ac:dyDescent="0.3">
      <c r="A141" s="51"/>
      <c r="B141" s="58"/>
      <c r="C141" s="52"/>
      <c r="D141" s="153"/>
      <c r="E141" s="154"/>
      <c r="F141" s="155"/>
      <c r="G141" s="153"/>
      <c r="H141" s="154"/>
      <c r="I141" s="155"/>
      <c r="J141" s="153"/>
      <c r="K141" s="154"/>
      <c r="L141" s="155"/>
      <c r="M141" s="153"/>
      <c r="N141" s="154"/>
      <c r="O141" s="155"/>
      <c r="P141" s="153"/>
      <c r="Q141" s="154"/>
      <c r="R141" s="155"/>
      <c r="S141" s="153"/>
      <c r="T141" s="154"/>
      <c r="U141" s="155"/>
    </row>
    <row r="142" spans="1:21" s="53" customFormat="1" ht="18" customHeight="1" x14ac:dyDescent="0.3">
      <c r="A142" s="51"/>
      <c r="B142" s="79" t="s">
        <v>42</v>
      </c>
      <c r="C142" s="52"/>
      <c r="D142" s="159">
        <v>2495.7468929604534</v>
      </c>
      <c r="E142" s="160">
        <v>2585.6570353500001</v>
      </c>
      <c r="F142" s="161">
        <v>89.910142389546763</v>
      </c>
      <c r="G142" s="159">
        <v>1159.7576613134031</v>
      </c>
      <c r="H142" s="160">
        <v>1215.6397759000001</v>
      </c>
      <c r="I142" s="161">
        <v>55.882114586597027</v>
      </c>
      <c r="J142" s="159">
        <v>2.9821228516675151</v>
      </c>
      <c r="K142" s="160">
        <v>2.9230090300000007</v>
      </c>
      <c r="L142" s="161">
        <v>-5.9113821667514443E-2</v>
      </c>
      <c r="M142" s="159">
        <v>0</v>
      </c>
      <c r="N142" s="160">
        <v>0</v>
      </c>
      <c r="O142" s="161">
        <v>0</v>
      </c>
      <c r="P142" s="159">
        <v>311.80827022847825</v>
      </c>
      <c r="Q142" s="160">
        <v>373.39030294999998</v>
      </c>
      <c r="R142" s="161">
        <v>61.582032721521728</v>
      </c>
      <c r="S142" s="159">
        <f>SUM(S140,S138,S121,S104,S98)</f>
        <v>3970.294947354002</v>
      </c>
      <c r="T142" s="160">
        <f>SUM(T140,T138,T121,T104,T98)</f>
        <v>4177.6101232300007</v>
      </c>
      <c r="U142" s="161">
        <f t="shared" ref="U142" si="76">T142-S142</f>
        <v>207.31517587599865</v>
      </c>
    </row>
    <row r="143" spans="1:21" s="53" customFormat="1" ht="15" customHeight="1" x14ac:dyDescent="0.3">
      <c r="A143" s="51"/>
      <c r="B143" s="58"/>
      <c r="C143" s="52"/>
      <c r="D143" s="51"/>
      <c r="E143" s="54"/>
      <c r="F143" s="55"/>
      <c r="G143" s="51"/>
      <c r="H143" s="54"/>
      <c r="I143" s="55"/>
      <c r="J143" s="51"/>
      <c r="K143" s="54"/>
      <c r="L143" s="55"/>
      <c r="M143" s="51"/>
      <c r="N143" s="54"/>
      <c r="O143" s="55"/>
      <c r="P143" s="51"/>
      <c r="Q143" s="54"/>
      <c r="R143" s="55"/>
      <c r="S143" s="51"/>
      <c r="T143" s="54"/>
      <c r="U143" s="55"/>
    </row>
    <row r="144" spans="1:21" s="53" customFormat="1" ht="18" customHeight="1" x14ac:dyDescent="0.3">
      <c r="A144" s="51"/>
      <c r="B144" s="22" t="s">
        <v>43</v>
      </c>
      <c r="C144" s="52"/>
      <c r="D144" s="51"/>
      <c r="E144" s="54"/>
      <c r="F144" s="55"/>
      <c r="G144" s="51"/>
      <c r="H144" s="54"/>
      <c r="I144" s="55"/>
      <c r="J144" s="51"/>
      <c r="K144" s="54"/>
      <c r="L144" s="55"/>
      <c r="M144" s="51"/>
      <c r="N144" s="54"/>
      <c r="O144" s="55"/>
      <c r="P144" s="51"/>
      <c r="Q144" s="54"/>
      <c r="R144" s="55"/>
      <c r="S144" s="51"/>
      <c r="T144" s="54"/>
      <c r="U144" s="55"/>
    </row>
    <row r="145" spans="1:23" s="53" customFormat="1" ht="18" customHeight="1" x14ac:dyDescent="0.3">
      <c r="A145" s="51"/>
      <c r="B145" s="80" t="s">
        <v>44</v>
      </c>
      <c r="C145" s="52"/>
      <c r="D145" s="140">
        <v>0</v>
      </c>
      <c r="E145" s="141">
        <v>0</v>
      </c>
      <c r="F145" s="139">
        <v>0</v>
      </c>
      <c r="G145" s="140">
        <v>0</v>
      </c>
      <c r="H145" s="141">
        <v>0</v>
      </c>
      <c r="I145" s="139">
        <v>0</v>
      </c>
      <c r="J145" s="140">
        <v>0</v>
      </c>
      <c r="K145" s="141">
        <v>0</v>
      </c>
      <c r="L145" s="139">
        <v>0</v>
      </c>
      <c r="M145" s="140">
        <v>365.80191476227373</v>
      </c>
      <c r="N145" s="141">
        <v>352.00956024999999</v>
      </c>
      <c r="O145" s="139">
        <v>-13.792354512273732</v>
      </c>
      <c r="P145" s="140">
        <v>0</v>
      </c>
      <c r="Q145" s="141">
        <v>0</v>
      </c>
      <c r="R145" s="139">
        <v>0</v>
      </c>
      <c r="S145" s="140">
        <f t="shared" ref="S145:S147" si="77">SUM(P145,M145,J145,G145,D145)</f>
        <v>365.80191476227373</v>
      </c>
      <c r="T145" s="141">
        <f t="shared" ref="T145:T147" si="78">SUM(Q145,N145,K145,H145,E145)</f>
        <v>352.00956024999999</v>
      </c>
      <c r="U145" s="139">
        <f t="shared" ref="U145:U148" si="79">T145-S145</f>
        <v>-13.792354512273732</v>
      </c>
    </row>
    <row r="146" spans="1:23" s="53" customFormat="1" ht="18" customHeight="1" x14ac:dyDescent="0.3">
      <c r="A146" s="51"/>
      <c r="B146" s="80" t="s">
        <v>45</v>
      </c>
      <c r="C146" s="52"/>
      <c r="D146" s="140">
        <v>0</v>
      </c>
      <c r="E146" s="141">
        <v>0</v>
      </c>
      <c r="F146" s="139">
        <v>0</v>
      </c>
      <c r="G146" s="140">
        <v>0</v>
      </c>
      <c r="H146" s="141">
        <v>0</v>
      </c>
      <c r="I146" s="139">
        <v>0</v>
      </c>
      <c r="J146" s="140">
        <v>39.521789844981868</v>
      </c>
      <c r="K146" s="141">
        <v>39.520000000000003</v>
      </c>
      <c r="L146" s="139">
        <v>-1.789844981864519E-3</v>
      </c>
      <c r="M146" s="140">
        <v>0</v>
      </c>
      <c r="N146" s="141">
        <v>0</v>
      </c>
      <c r="O146" s="139">
        <v>0</v>
      </c>
      <c r="P146" s="140">
        <v>0</v>
      </c>
      <c r="Q146" s="141">
        <v>0</v>
      </c>
      <c r="R146" s="139">
        <v>0</v>
      </c>
      <c r="S146" s="140">
        <f t="shared" si="77"/>
        <v>39.521789844981868</v>
      </c>
      <c r="T146" s="141">
        <f t="shared" si="78"/>
        <v>39.520000000000003</v>
      </c>
      <c r="U146" s="139">
        <f t="shared" si="79"/>
        <v>-1.789844981864519E-3</v>
      </c>
    </row>
    <row r="147" spans="1:23" s="53" customFormat="1" ht="18" customHeight="1" x14ac:dyDescent="0.3">
      <c r="A147" s="51"/>
      <c r="B147" s="80" t="s">
        <v>46</v>
      </c>
      <c r="C147" s="52"/>
      <c r="D147" s="140">
        <v>0</v>
      </c>
      <c r="E147" s="141">
        <v>0</v>
      </c>
      <c r="F147" s="139">
        <v>0</v>
      </c>
      <c r="G147" s="140">
        <v>215.55500836527861</v>
      </c>
      <c r="H147" s="141">
        <v>227.46000032000001</v>
      </c>
      <c r="I147" s="139">
        <v>11.904991954721396</v>
      </c>
      <c r="J147" s="140">
        <v>0</v>
      </c>
      <c r="K147" s="141">
        <v>0</v>
      </c>
      <c r="L147" s="139">
        <v>0</v>
      </c>
      <c r="M147" s="140">
        <v>0</v>
      </c>
      <c r="N147" s="141">
        <v>0</v>
      </c>
      <c r="O147" s="139">
        <v>0</v>
      </c>
      <c r="P147" s="140">
        <v>0</v>
      </c>
      <c r="Q147" s="141">
        <v>0</v>
      </c>
      <c r="R147" s="139">
        <v>0</v>
      </c>
      <c r="S147" s="140">
        <f t="shared" si="77"/>
        <v>215.55500836527861</v>
      </c>
      <c r="T147" s="141">
        <f t="shared" si="78"/>
        <v>227.46000032000001</v>
      </c>
      <c r="U147" s="139">
        <f t="shared" si="79"/>
        <v>11.904991954721396</v>
      </c>
    </row>
    <row r="148" spans="1:23" s="53" customFormat="1" ht="18" customHeight="1" x14ac:dyDescent="0.3">
      <c r="A148" s="51"/>
      <c r="B148" s="58"/>
      <c r="C148" s="52"/>
      <c r="D148" s="150">
        <v>0</v>
      </c>
      <c r="E148" s="151">
        <v>0</v>
      </c>
      <c r="F148" s="152">
        <v>0</v>
      </c>
      <c r="G148" s="150">
        <v>215.55500836527861</v>
      </c>
      <c r="H148" s="151">
        <v>227.46000032000001</v>
      </c>
      <c r="I148" s="152">
        <v>11.904991954721396</v>
      </c>
      <c r="J148" s="150">
        <v>39.521789844981868</v>
      </c>
      <c r="K148" s="151">
        <v>39.520000000000003</v>
      </c>
      <c r="L148" s="152">
        <v>-1.789844981864519E-3</v>
      </c>
      <c r="M148" s="150">
        <v>365.80191476227373</v>
      </c>
      <c r="N148" s="151">
        <v>352.00956024999999</v>
      </c>
      <c r="O148" s="152">
        <v>-13.792354512273732</v>
      </c>
      <c r="P148" s="150">
        <v>0</v>
      </c>
      <c r="Q148" s="151">
        <v>0</v>
      </c>
      <c r="R148" s="152">
        <v>0</v>
      </c>
      <c r="S148" s="150">
        <f>SUM(S145:S147)</f>
        <v>620.87871297253423</v>
      </c>
      <c r="T148" s="151">
        <f>SUM(T145:T147)</f>
        <v>618.98956056999998</v>
      </c>
      <c r="U148" s="152">
        <f t="shared" si="79"/>
        <v>-1.8891524025342505</v>
      </c>
      <c r="V148" s="53">
        <f>SUM(D148:U148)</f>
        <v>2475.9582422799999</v>
      </c>
    </row>
    <row r="149" spans="1:23" s="53" customFormat="1" ht="15" customHeight="1" x14ac:dyDescent="0.3">
      <c r="A149" s="51"/>
      <c r="B149" s="58"/>
      <c r="C149" s="52"/>
      <c r="D149" s="153"/>
      <c r="E149" s="154"/>
      <c r="F149" s="155"/>
      <c r="G149" s="153"/>
      <c r="H149" s="154"/>
      <c r="I149" s="155"/>
      <c r="J149" s="153"/>
      <c r="K149" s="154"/>
      <c r="L149" s="155"/>
      <c r="M149" s="153"/>
      <c r="N149" s="154"/>
      <c r="O149" s="155"/>
      <c r="P149" s="153"/>
      <c r="Q149" s="154"/>
      <c r="R149" s="155"/>
      <c r="S149" s="153"/>
      <c r="T149" s="154"/>
      <c r="U149" s="155"/>
    </row>
    <row r="150" spans="1:23" s="53" customFormat="1" ht="18" customHeight="1" x14ac:dyDescent="0.3">
      <c r="A150" s="51"/>
      <c r="B150" s="79" t="s">
        <v>47</v>
      </c>
      <c r="C150" s="52"/>
      <c r="D150" s="159">
        <v>2495.7468929604534</v>
      </c>
      <c r="E150" s="160">
        <v>2585.6570353500001</v>
      </c>
      <c r="F150" s="161">
        <v>89.910142389546763</v>
      </c>
      <c r="G150" s="159">
        <v>1375.3126696786817</v>
      </c>
      <c r="H150" s="160">
        <v>1443.0997762200002</v>
      </c>
      <c r="I150" s="161">
        <v>67.787106541318508</v>
      </c>
      <c r="J150" s="159">
        <v>42.50391269664938</v>
      </c>
      <c r="K150" s="160">
        <v>42.443009030000006</v>
      </c>
      <c r="L150" s="161">
        <v>-6.0903666649373633E-2</v>
      </c>
      <c r="M150" s="159">
        <v>365.80191476227373</v>
      </c>
      <c r="N150" s="160">
        <v>352.00956024999999</v>
      </c>
      <c r="O150" s="161">
        <v>-13.792354512273732</v>
      </c>
      <c r="P150" s="159">
        <v>311.80827022847825</v>
      </c>
      <c r="Q150" s="160">
        <v>373.39030294999998</v>
      </c>
      <c r="R150" s="161">
        <v>61.582032721521728</v>
      </c>
      <c r="S150" s="159">
        <f>SUM(S148,S142)</f>
        <v>4591.1736603265363</v>
      </c>
      <c r="T150" s="160">
        <f>SUM(T148,T142)</f>
        <v>4796.599683800001</v>
      </c>
      <c r="U150" s="161">
        <f t="shared" ref="U150" si="80">T150-S150</f>
        <v>205.42602347346474</v>
      </c>
    </row>
    <row r="151" spans="1:23" s="53" customFormat="1" ht="15" customHeight="1" x14ac:dyDescent="0.3">
      <c r="A151" s="51"/>
      <c r="B151" s="58"/>
      <c r="C151" s="52"/>
      <c r="D151" s="51"/>
      <c r="E151" s="54"/>
      <c r="F151" s="55"/>
      <c r="G151" s="51"/>
      <c r="H151" s="54"/>
      <c r="I151" s="55"/>
      <c r="J151" s="51"/>
      <c r="K151" s="54"/>
      <c r="L151" s="55"/>
      <c r="M151" s="51"/>
      <c r="N151" s="54"/>
      <c r="O151" s="55"/>
      <c r="P151" s="51"/>
      <c r="Q151" s="54"/>
      <c r="R151" s="55"/>
      <c r="S151" s="51"/>
      <c r="T151" s="54"/>
      <c r="U151" s="55"/>
    </row>
    <row r="152" spans="1:23" s="53" customFormat="1" ht="18" customHeight="1" x14ac:dyDescent="0.3">
      <c r="A152" s="51"/>
      <c r="B152" s="22" t="s">
        <v>48</v>
      </c>
      <c r="C152" s="52"/>
      <c r="D152" s="51"/>
      <c r="E152" s="54"/>
      <c r="F152" s="55"/>
      <c r="G152" s="51"/>
      <c r="H152" s="54"/>
      <c r="I152" s="55"/>
      <c r="J152" s="51"/>
      <c r="K152" s="54"/>
      <c r="L152" s="55"/>
      <c r="M152" s="51"/>
      <c r="N152" s="54"/>
      <c r="O152" s="55"/>
      <c r="P152" s="51"/>
      <c r="Q152" s="54"/>
      <c r="R152" s="55"/>
      <c r="S152" s="51"/>
      <c r="T152" s="54"/>
      <c r="U152" s="55"/>
    </row>
    <row r="153" spans="1:23" s="53" customFormat="1" ht="18" customHeight="1" x14ac:dyDescent="0.3">
      <c r="A153" s="51"/>
      <c r="B153" s="80" t="s">
        <v>71</v>
      </c>
      <c r="C153" s="52"/>
      <c r="D153" s="140">
        <v>68.060041999999996</v>
      </c>
      <c r="E153" s="141">
        <v>165.11512204570008</v>
      </c>
      <c r="F153" s="139">
        <v>97.05508004570008</v>
      </c>
      <c r="G153" s="140">
        <v>165.52023299999999</v>
      </c>
      <c r="H153" s="141">
        <v>238.73378911270004</v>
      </c>
      <c r="I153" s="139">
        <v>73.213556112700047</v>
      </c>
      <c r="J153" s="140">
        <v>0</v>
      </c>
      <c r="K153" s="141">
        <v>0</v>
      </c>
      <c r="L153" s="139">
        <v>0</v>
      </c>
      <c r="M153" s="140">
        <v>0</v>
      </c>
      <c r="N153" s="141">
        <v>0</v>
      </c>
      <c r="O153" s="139">
        <v>0</v>
      </c>
      <c r="P153" s="140">
        <v>0</v>
      </c>
      <c r="Q153" s="141">
        <v>0</v>
      </c>
      <c r="R153" s="139">
        <v>0</v>
      </c>
      <c r="S153" s="140">
        <f t="shared" ref="S153" si="81">SUM(P153,M153,J153,G153,D153)</f>
        <v>233.58027499999997</v>
      </c>
      <c r="T153" s="141">
        <f t="shared" ref="T153" si="82">SUM(Q153,N153,K153,H153,E153)</f>
        <v>403.84891115840014</v>
      </c>
      <c r="U153" s="139">
        <f t="shared" ref="U153:U154" si="83">T153-S153</f>
        <v>170.26863615840017</v>
      </c>
    </row>
    <row r="154" spans="1:23" s="53" customFormat="1" ht="18" customHeight="1" x14ac:dyDescent="0.3">
      <c r="A154" s="51"/>
      <c r="B154" s="52"/>
      <c r="C154" s="52"/>
      <c r="D154" s="150">
        <v>68.060041999999996</v>
      </c>
      <c r="E154" s="151">
        <v>165.11512204570008</v>
      </c>
      <c r="F154" s="152">
        <v>97.05508004570008</v>
      </c>
      <c r="G154" s="150">
        <v>165.52023299999999</v>
      </c>
      <c r="H154" s="151">
        <v>238.73378911270004</v>
      </c>
      <c r="I154" s="152">
        <v>73.213556112700047</v>
      </c>
      <c r="J154" s="150">
        <v>0</v>
      </c>
      <c r="K154" s="151">
        <v>0</v>
      </c>
      <c r="L154" s="152">
        <v>0</v>
      </c>
      <c r="M154" s="150">
        <v>0</v>
      </c>
      <c r="N154" s="151">
        <v>0</v>
      </c>
      <c r="O154" s="152">
        <v>0</v>
      </c>
      <c r="P154" s="150">
        <v>0</v>
      </c>
      <c r="Q154" s="151">
        <v>0</v>
      </c>
      <c r="R154" s="152">
        <v>0</v>
      </c>
      <c r="S154" s="150">
        <f>SUM(S153)</f>
        <v>233.58027499999997</v>
      </c>
      <c r="T154" s="151">
        <f>SUM(T153)</f>
        <v>403.84891115840014</v>
      </c>
      <c r="U154" s="152">
        <f t="shared" si="83"/>
        <v>170.26863615840017</v>
      </c>
    </row>
    <row r="155" spans="1:23" s="53" customFormat="1" ht="15" customHeight="1" x14ac:dyDescent="0.3">
      <c r="A155" s="51"/>
      <c r="B155" s="52"/>
      <c r="C155" s="52"/>
      <c r="D155" s="153"/>
      <c r="E155" s="154"/>
      <c r="F155" s="155"/>
      <c r="G155" s="153"/>
      <c r="H155" s="154"/>
      <c r="I155" s="155"/>
      <c r="J155" s="153"/>
      <c r="K155" s="154"/>
      <c r="L155" s="155"/>
      <c r="M155" s="153"/>
      <c r="N155" s="154"/>
      <c r="O155" s="155"/>
      <c r="P155" s="153"/>
      <c r="Q155" s="154"/>
      <c r="R155" s="155"/>
      <c r="S155" s="153"/>
      <c r="T155" s="154"/>
      <c r="U155" s="155"/>
    </row>
    <row r="156" spans="1:23" s="70" customFormat="1" ht="20.25" customHeight="1" x14ac:dyDescent="0.3">
      <c r="A156" s="68"/>
      <c r="B156" s="81" t="s">
        <v>50</v>
      </c>
      <c r="C156" s="69"/>
      <c r="D156" s="156">
        <f>SUM(D154,D150)</f>
        <v>2563.8069349604534</v>
      </c>
      <c r="E156" s="157">
        <f>SUM(E154,E150)</f>
        <v>2750.7721573957001</v>
      </c>
      <c r="F156" s="158">
        <f t="shared" ref="F156" si="84">E156-D156</f>
        <v>186.96522243524669</v>
      </c>
      <c r="G156" s="156">
        <f>SUM(G154,G150)</f>
        <v>1540.8329026786816</v>
      </c>
      <c r="H156" s="157">
        <f>SUM(H154,H150)</f>
        <v>1681.8335653327003</v>
      </c>
      <c r="I156" s="158">
        <f t="shared" ref="I156" si="85">H156-G156</f>
        <v>141.0006626540187</v>
      </c>
      <c r="J156" s="156">
        <f>SUM(J154,J150)</f>
        <v>42.50391269664938</v>
      </c>
      <c r="K156" s="157">
        <f>SUM(K154,K150)</f>
        <v>42.443009030000006</v>
      </c>
      <c r="L156" s="158">
        <f t="shared" ref="L156" si="86">K156-J156</f>
        <v>-6.0903666649373633E-2</v>
      </c>
      <c r="M156" s="156">
        <f>SUM(M154,M150)</f>
        <v>365.80191476227373</v>
      </c>
      <c r="N156" s="157">
        <f>SUM(N154,N150)</f>
        <v>352.00956024999999</v>
      </c>
      <c r="O156" s="158">
        <f t="shared" ref="O156" si="87">N156-M156</f>
        <v>-13.792354512273732</v>
      </c>
      <c r="P156" s="156">
        <f>SUM(P154,P150)</f>
        <v>311.80827022847825</v>
      </c>
      <c r="Q156" s="157">
        <f>SUM(Q154,Q150)</f>
        <v>373.39030294999998</v>
      </c>
      <c r="R156" s="158">
        <f t="shared" ref="R156" si="88">Q156-P156</f>
        <v>61.582032721521728</v>
      </c>
      <c r="S156" s="156">
        <f>SUM(S154,S150)</f>
        <v>4824.7539353265365</v>
      </c>
      <c r="T156" s="157">
        <f>SUM(T154,T150)</f>
        <v>5200.4485949584014</v>
      </c>
      <c r="U156" s="158">
        <f t="shared" ref="U156" si="89">T156-S156</f>
        <v>375.69465963186485</v>
      </c>
      <c r="V156" s="53"/>
      <c r="W156" s="53"/>
    </row>
    <row r="157" spans="1:23" s="4"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6:O86"/>
    <mergeCell ref="P86:R86"/>
    <mergeCell ref="S86:U86"/>
    <mergeCell ref="A79:V79"/>
    <mergeCell ref="A81:V81"/>
    <mergeCell ref="A82:V82"/>
    <mergeCell ref="A80:U80"/>
    <mergeCell ref="A83:V83"/>
    <mergeCell ref="D86:F86"/>
    <mergeCell ref="G86:I86"/>
    <mergeCell ref="J86:L86"/>
    <mergeCell ref="U87:U88"/>
    <mergeCell ref="E87:E88"/>
    <mergeCell ref="F87:F88"/>
    <mergeCell ref="H87:H88"/>
    <mergeCell ref="I87:I88"/>
    <mergeCell ref="K87:K88"/>
    <mergeCell ref="L87:L88"/>
    <mergeCell ref="N87:N88"/>
    <mergeCell ref="O87:O88"/>
    <mergeCell ref="Q87:Q88"/>
    <mergeCell ref="R87:R88"/>
    <mergeCell ref="T87:T88"/>
  </mergeCells>
  <printOptions horizontalCentered="1"/>
  <pageMargins left="0.4" right="0.4" top="0.75" bottom="0.65" header="0.3" footer="0.3"/>
  <pageSetup scale="38" orientation="landscape" r:id="rId1"/>
  <rowBreaks count="1" manualBreakCount="1">
    <brk id="78"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R84"/>
  <sheetViews>
    <sheetView topLeftCell="A7" zoomScale="80" zoomScaleNormal="80" workbookViewId="0">
      <selection activeCell="O32" sqref="O32"/>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42578125" style="85" customWidth="1"/>
  </cols>
  <sheetData>
    <row r="1" spans="1:11" ht="28.5" x14ac:dyDescent="0.45">
      <c r="A1" s="193" t="str">
        <f>'Cons Subsidies Accrual-Rounded'!A1:K1</f>
        <v>METROPOLITAN TRANSPORTATION AUTHORITY</v>
      </c>
      <c r="B1" s="193"/>
      <c r="C1" s="193"/>
      <c r="D1" s="193"/>
      <c r="E1" s="193"/>
      <c r="F1" s="193"/>
    </row>
    <row r="2" spans="1:11" ht="22.5" customHeight="1" x14ac:dyDescent="0.4">
      <c r="A2" s="202" t="str">
        <f>'Cons Subsidies Accrual-Rounded'!A2:K2</f>
        <v>July Financial Plan - 2020 Mid-Year Forecast</v>
      </c>
      <c r="B2" s="202"/>
      <c r="C2" s="202"/>
      <c r="D2" s="202"/>
      <c r="E2" s="202"/>
      <c r="F2" s="202"/>
    </row>
    <row r="3" spans="1:11" ht="22.5" customHeight="1" x14ac:dyDescent="0.4">
      <c r="A3" s="194" t="str">
        <f>'Cons Subsidies CASH-Rounded'!A3:V3</f>
        <v>Consolidated Subsidies - Cash Basis</v>
      </c>
      <c r="B3" s="194"/>
      <c r="C3" s="194"/>
      <c r="D3" s="194"/>
      <c r="E3" s="194"/>
      <c r="F3" s="194"/>
    </row>
    <row r="4" spans="1:11" ht="22.5" customHeight="1" x14ac:dyDescent="0.35">
      <c r="A4" s="196" t="s">
        <v>68</v>
      </c>
      <c r="B4" s="196"/>
      <c r="C4" s="196"/>
      <c r="D4" s="196"/>
      <c r="E4" s="196"/>
      <c r="F4" s="196"/>
    </row>
    <row r="5" spans="1:11" ht="19.5" customHeight="1" x14ac:dyDescent="0.25">
      <c r="A5" s="203" t="s">
        <v>5</v>
      </c>
      <c r="B5" s="203"/>
      <c r="C5" s="203"/>
      <c r="D5" s="203"/>
      <c r="E5" s="203"/>
      <c r="F5" s="203"/>
    </row>
    <row r="6" spans="1:11" x14ac:dyDescent="0.25">
      <c r="A6" s="203"/>
      <c r="B6" s="203"/>
      <c r="C6" s="203"/>
      <c r="D6" s="203"/>
      <c r="E6" s="203"/>
      <c r="F6" s="203"/>
    </row>
    <row r="7" spans="1:11" ht="30" customHeight="1" x14ac:dyDescent="0.35">
      <c r="A7" s="195" t="str">
        <f>'Variance Explanations-ACCRUAL'!A7:F7</f>
        <v>Month of Oct 2020</v>
      </c>
      <c r="B7" s="195"/>
      <c r="C7" s="195"/>
      <c r="D7" s="195"/>
      <c r="E7" s="195"/>
      <c r="F7" s="195"/>
    </row>
    <row r="8" spans="1:11" ht="12" customHeight="1" thickBot="1" x14ac:dyDescent="0.4">
      <c r="A8" s="86"/>
      <c r="B8" s="86"/>
      <c r="C8" s="86"/>
      <c r="D8" s="86"/>
      <c r="E8" s="86"/>
      <c r="F8" s="86"/>
    </row>
    <row r="9" spans="1:11" ht="17.25" customHeight="1" x14ac:dyDescent="0.25">
      <c r="A9" s="220" t="s">
        <v>75</v>
      </c>
      <c r="B9" s="210" t="s">
        <v>64</v>
      </c>
      <c r="C9" s="211"/>
      <c r="D9" s="214" t="s">
        <v>62</v>
      </c>
      <c r="E9" s="215"/>
      <c r="F9" s="218" t="s">
        <v>63</v>
      </c>
      <c r="J9" s="92" t="s">
        <v>67</v>
      </c>
      <c r="K9" s="96" t="s">
        <v>67</v>
      </c>
    </row>
    <row r="10" spans="1:11" ht="17.25" customHeight="1" x14ac:dyDescent="0.25">
      <c r="A10" s="221"/>
      <c r="B10" s="212"/>
      <c r="C10" s="213"/>
      <c r="D10" s="216"/>
      <c r="E10" s="217"/>
      <c r="F10" s="219"/>
      <c r="J10" s="93" t="s">
        <v>57</v>
      </c>
      <c r="K10" s="97" t="s">
        <v>57</v>
      </c>
    </row>
    <row r="11" spans="1:11" ht="15" customHeight="1" x14ac:dyDescent="0.25">
      <c r="A11" s="89"/>
      <c r="B11" s="204"/>
      <c r="C11" s="229"/>
      <c r="D11" s="206"/>
      <c r="E11" s="207"/>
      <c r="F11" s="90"/>
      <c r="J11" s="94"/>
      <c r="K11" s="100"/>
    </row>
    <row r="12" spans="1:11" s="87" customFormat="1" ht="30" customHeight="1" x14ac:dyDescent="0.25">
      <c r="A12" s="91" t="str">
        <f>'Cons Subsidies CASH-Rounded'!$B$13</f>
        <v>Metropolitan Mass Transportation Operating Assistance (MMTOA)</v>
      </c>
      <c r="B12" s="132">
        <f>'Cons Subsidies CASH-Rounded'!$U$13</f>
        <v>-13.032476671590643</v>
      </c>
      <c r="C12" s="129"/>
      <c r="D12" s="109">
        <f>IF(ISERROR('Cons Subsidies CASH-Rounded'!$U$13/'Cons Subsidies CASH-Rounded'!$S$13),"HIDE ",IF('Cons Subsidies CASH-Rounded'!$U$13/'Cons Subsidies CASH-Rounded'!$S$13=0,"HIDE ",IF('Cons Subsidies CASH-Rounded'!$U$13/'Cons Subsidies CASH-Rounded'!$S$13&gt;1,"&gt; 100%",IF('Cons Subsidies CASH-Rounded'!$U$13/'Cons Subsidies CASH-Rounded'!$S$13&lt;-1,"&gt; (100%)",'Cons Subsidies CASH-Rounded'!$U$13/'Cons Subsidies CASH-Rounded'!$S$13))))</f>
        <v>-6.8089279794636207E-2</v>
      </c>
      <c r="E12" s="110"/>
      <c r="F12" s="98" t="s">
        <v>111</v>
      </c>
      <c r="J12" s="95">
        <f>IF(EXACT(A12,'Cons Subsidies CASH-Rounded'!$B$13)=TRUE,IF(ISERROR('Cons Subsidies CASH-Rounded'!$U$13/'Cons Subsidies CASH-Rounded'!$S$13),"NO VAR",'Cons Subsidies CASH-Rounded'!$U$13/'Cons Subsidies CASH-Rounded'!$S$13))</f>
        <v>-6.8089279794636207E-2</v>
      </c>
      <c r="K12" s="101" t="str">
        <f t="shared" ref="K12:K16" si="0">IF(J12="NO VAR","NO VAR",(IF(J12=FALSE,"INCORRECT LINE BEING PICKED UP","OK")))</f>
        <v>OK</v>
      </c>
    </row>
    <row r="13" spans="1:11" s="87" customFormat="1" ht="30" customHeight="1" x14ac:dyDescent="0.25">
      <c r="A13" s="91" t="str">
        <f>'Cons Subsidies CASH-Rounded'!$B$14</f>
        <v>Petroleum Business Tax (PBT)</v>
      </c>
      <c r="B13" s="132">
        <f>'Cons Subsidies CASH-Rounded'!$U$14</f>
        <v>27.079851268428705</v>
      </c>
      <c r="C13" s="129"/>
      <c r="D13" s="109">
        <f>IF(ISERROR('Cons Subsidies CASH-Rounded'!$U$14/'Cons Subsidies CASH-Rounded'!$S$14),"HIDE ",IF('Cons Subsidies CASH-Rounded'!$U$14/'Cons Subsidies CASH-Rounded'!$S$14=0,"HIDE ",IF('Cons Subsidies CASH-Rounded'!$U$14/'Cons Subsidies CASH-Rounded'!$S$14&gt;1,"&gt; 100%",IF('Cons Subsidies CASH-Rounded'!$U$14/'Cons Subsidies CASH-Rounded'!$S$14&lt;-1,"&gt; (100%)",'Cons Subsidies CASH-Rounded'!$U$14/'Cons Subsidies CASH-Rounded'!$S$14))))</f>
        <v>0.71225000879446987</v>
      </c>
      <c r="E13" s="110"/>
      <c r="F13" s="98" t="s">
        <v>112</v>
      </c>
      <c r="J13" s="95">
        <f>IF(EXACT(A13,'Cons Subsidies CASH-Rounded'!$B$14)=TRUE,IF(ISERROR('Cons Subsidies CASH-Rounded'!$U$14/'Cons Subsidies CASH-Rounded'!$S$14),"NO VAR",'Cons Subsidies CASH-Rounded'!$U$14/'Cons Subsidies CASH-Rounded'!$S$14))</f>
        <v>0.71225000879446987</v>
      </c>
      <c r="K13" s="101" t="str">
        <f t="shared" si="0"/>
        <v>OK</v>
      </c>
    </row>
    <row r="14" spans="1:11" s="87" customFormat="1" ht="30" customHeight="1" x14ac:dyDescent="0.25">
      <c r="A14" s="91" t="str">
        <f>'Cons Subsidies CASH-Rounded'!$B$15</f>
        <v>MRT(b)-1 (Gross)</v>
      </c>
      <c r="B14" s="132">
        <f>'Cons Subsidies CASH-Rounded'!$U$15</f>
        <v>7.7361927920120497</v>
      </c>
      <c r="C14" s="129"/>
      <c r="D14" s="109">
        <f>IF(ISERROR('Cons Subsidies CASH-Rounded'!$U$15/'Cons Subsidies CASH-Rounded'!$S$15),"HIDE ",IF('Cons Subsidies CASH-Rounded'!$U$15/'Cons Subsidies CASH-Rounded'!$S$15=0,"HIDE ",IF('Cons Subsidies CASH-Rounded'!$U$15/'Cons Subsidies CASH-Rounded'!$S$15&gt;1,"&gt; 100%",IF('Cons Subsidies CASH-Rounded'!$U$15/'Cons Subsidies CASH-Rounded'!$S$15&lt;-1,"&gt; (100%)",'Cons Subsidies CASH-Rounded'!$U$15/'Cons Subsidies CASH-Rounded'!$S$15))))</f>
        <v>0.51055390641238207</v>
      </c>
      <c r="E14" s="110"/>
      <c r="F14" s="98" t="s">
        <v>94</v>
      </c>
      <c r="J14" s="95">
        <f>IF(EXACT(A14,'Cons Subsidies CASH-Rounded'!$B$15)=TRUE,IF(ISERROR('Cons Subsidies CASH-Rounded'!$U$15/'Cons Subsidies CASH-Rounded'!$S$15),"NO VAR",'Cons Subsidies CASH-Rounded'!$U$15/'Cons Subsidies CASH-Rounded'!$S$15))</f>
        <v>0.51055390641238207</v>
      </c>
      <c r="K14" s="101" t="str">
        <f t="shared" si="0"/>
        <v>OK</v>
      </c>
    </row>
    <row r="15" spans="1:11" s="87" customFormat="1" ht="30" customHeight="1" x14ac:dyDescent="0.25">
      <c r="A15" s="91" t="str">
        <f>'Cons Subsidies CASH-Rounded'!$B$16</f>
        <v>MRT(b)-2 (Gross)</v>
      </c>
      <c r="B15" s="132">
        <f>'Cons Subsidies CASH-Rounded'!$U$16</f>
        <v>7.0973655783684011</v>
      </c>
      <c r="C15" s="129"/>
      <c r="D15" s="109" t="str">
        <f>IF(ISERROR('Cons Subsidies CASH-Rounded'!$U$16/'Cons Subsidies CASH-Rounded'!$S$16),"HIDE ",IF('Cons Subsidies CASH-Rounded'!$U$16/'Cons Subsidies CASH-Rounded'!$S$16=0,"HIDE ",IF('Cons Subsidies CASH-Rounded'!$U$16/'Cons Subsidies CASH-Rounded'!$S$16&gt;1,"&gt; 100%",IF('Cons Subsidies CASH-Rounded'!$U$16/'Cons Subsidies CASH-Rounded'!$S$16&lt;-1,"&gt; (100%)",'Cons Subsidies CASH-Rounded'!$U$16/'Cons Subsidies CASH-Rounded'!$S$16))))</f>
        <v>&gt; 100%</v>
      </c>
      <c r="E15" s="110"/>
      <c r="F15" s="98" t="s">
        <v>95</v>
      </c>
      <c r="J15" s="95">
        <f>IF(EXACT(A15,'Cons Subsidies CASH-Rounded'!$B$16)=TRUE,IF(ISERROR('Cons Subsidies CASH-Rounded'!$U$16/'Cons Subsidies CASH-Rounded'!$S$16),"NO VAR",'Cons Subsidies CASH-Rounded'!$U$16/'Cons Subsidies CASH-Rounded'!$S$16))</f>
        <v>1.1128518443471114</v>
      </c>
      <c r="K15" s="101" t="str">
        <f t="shared" si="0"/>
        <v>OK</v>
      </c>
    </row>
    <row r="16" spans="1:11" s="87" customFormat="1" ht="30" hidden="1" customHeight="1" x14ac:dyDescent="0.25">
      <c r="A16" s="91" t="str">
        <f>'Cons Subsidies CASH-Rounded'!$B$17</f>
        <v>Other MRT(b) Adjustments</v>
      </c>
      <c r="B16" s="132">
        <f>'Cons Subsidies CASH-Rounded'!$U$17</f>
        <v>0</v>
      </c>
      <c r="C16" s="129"/>
      <c r="D16" s="109" t="str">
        <f>IF(ISERROR('Cons Subsidies CASH-Rounded'!$U$17/'Cons Subsidies CASH-Rounded'!$S$17),"HIDE ",IF('Cons Subsidies CASH-Rounded'!$U$17/'Cons Subsidies CASH-Rounded'!$S$17=0,"HIDE ",IF('Cons Subsidies CASH-Rounded'!$U$17/'Cons Subsidies CASH-Rounded'!$S$17&gt;1,"&gt; 100%",IF('Cons Subsidies CASH-Rounded'!$U$17/'Cons Subsidies CASH-Rounded'!$S$17&lt;-1,"&gt; (100%)",'Cons Subsidies CASH-Rounded'!$U$17/'Cons Subsidies CASH-Rounded'!$S$17))))</f>
        <v xml:space="preserve">HIDE </v>
      </c>
      <c r="E16" s="110"/>
      <c r="F16" s="98"/>
      <c r="J16" s="95" t="str">
        <f>IF(EXACT(A16,'Cons Subsidies CASH-Rounded'!$B$17)=TRUE,IF(ISERROR('Cons Subsidies CASH-Rounded'!$U$17/'Cons Subsidies CASH-Rounded'!$S$17),"NO VAR",'Cons Subsidies CASH-Rounded'!$U$17/'Cons Subsidies CASH-Rounded'!$S$17))</f>
        <v>NO VAR</v>
      </c>
      <c r="K16" s="101" t="str">
        <f t="shared" si="0"/>
        <v>NO VAR</v>
      </c>
    </row>
    <row r="17" spans="1:11" s="87" customFormat="1" ht="30" hidden="1" customHeight="1" x14ac:dyDescent="0.25">
      <c r="A17" s="91" t="str">
        <f>'Cons Subsidies CASH-Rounded'!$B$18</f>
        <v>Urban Tax</v>
      </c>
      <c r="B17" s="132">
        <f>'Cons Subsidies CASH-Rounded'!$U$18</f>
        <v>0.48952502249999696</v>
      </c>
      <c r="C17" s="129"/>
      <c r="D17" s="109">
        <f>IF(ISERROR('Cons Subsidies CASH-Rounded'!$U$18/'Cons Subsidies CASH-Rounded'!$S$18),"HIDE ",IF('Cons Subsidies CASH-Rounded'!$U$18/'Cons Subsidies CASH-Rounded'!$S$18=0,"HIDE ",IF('Cons Subsidies CASH-Rounded'!$U$18/'Cons Subsidies CASH-Rounded'!$S$18&gt;1,"&gt; 100%",IF('Cons Subsidies CASH-Rounded'!$U$18/'Cons Subsidies CASH-Rounded'!$S$18&lt;-1,"&gt; (100%)",'Cons Subsidies CASH-Rounded'!$U$18/'Cons Subsidies CASH-Rounded'!$S$18))))</f>
        <v>2.2786843251005905E-2</v>
      </c>
      <c r="E17" s="110"/>
      <c r="F17" s="98"/>
      <c r="J17" s="95">
        <f>IF(EXACT(A17,'Cons Subsidies CASH-Rounded'!$B$18)=TRUE,IF(ISERROR('Cons Subsidies CASH-Rounded'!$U$18/'Cons Subsidies CASH-Rounded'!$S$18),"NO VAR",'Cons Subsidies CASH-Rounded'!$U$18/'Cons Subsidies CASH-Rounded'!$S$18))</f>
        <v>2.2786843251005905E-2</v>
      </c>
      <c r="K17" s="101" t="str">
        <f>IF(J17="NO VAR","NO VAR",(IF(J17=FALSE,"INCORRECT LINE BEING PICKED UP","OK")))</f>
        <v>OK</v>
      </c>
    </row>
    <row r="18" spans="1:11" s="87" customFormat="1" ht="37.5" customHeight="1" x14ac:dyDescent="0.25">
      <c r="A18" s="91" t="str">
        <f>'Cons Subsidies CASH-Rounded'!$B$23</f>
        <v>Payroll Mobility Tax (PMT)</v>
      </c>
      <c r="B18" s="132">
        <f>'Cons Subsidies CASH-Rounded'!$U$23</f>
        <v>30.822081676007571</v>
      </c>
      <c r="C18" s="129"/>
      <c r="D18" s="109">
        <f>IF(ISERROR('Cons Subsidies CASH-Rounded'!$U$23/'Cons Subsidies CASH-Rounded'!$S$23),"HIDE ",IF('Cons Subsidies CASH-Rounded'!$U$23/'Cons Subsidies CASH-Rounded'!$S$23=0,"HIDE ",IF('Cons Subsidies CASH-Rounded'!$U$23/'Cons Subsidies CASH-Rounded'!$S$23&gt;1,"&gt; 100%",IF('Cons Subsidies CASH-Rounded'!$U$23/'Cons Subsidies CASH-Rounded'!$S$23&lt;-1,"&gt; (100%)",'Cons Subsidies CASH-Rounded'!$U$23/'Cons Subsidies CASH-Rounded'!$S$23))))</f>
        <v>0.34192346561514475</v>
      </c>
      <c r="E18" s="110"/>
      <c r="F18" s="98" t="s">
        <v>113</v>
      </c>
      <c r="J18" s="95">
        <f>IF(EXACT(A18,'Cons Subsidies CASH-Rounded'!$B$23)=TRUE,IF(ISERROR('Cons Subsidies CASH-Rounded'!$U$23/'Cons Subsidies CASH-Rounded'!$S$23),"NO VAR",'Cons Subsidies CASH-Rounded'!$U$23/'Cons Subsidies CASH-Rounded'!$S$23))</f>
        <v>0.34192346561514475</v>
      </c>
      <c r="K18" s="101" t="str">
        <f t="shared" ref="K18:K44" si="1">IF(J18="NO VAR","NO VAR",(IF(J18=FALSE,"INCORRECT LINE BEING PICKED UP","OK")))</f>
        <v>OK</v>
      </c>
    </row>
    <row r="19" spans="1:11" s="87" customFormat="1" ht="30" hidden="1" customHeight="1" x14ac:dyDescent="0.25">
      <c r="A19" s="91" t="str">
        <f>'Cons Subsidies CASH-Rounded'!$B$24</f>
        <v>Payroll Mobility Tax Replacement Funds</v>
      </c>
      <c r="B19" s="132">
        <f>'Cons Subsidies CASH-Rounded'!$U$24</f>
        <v>0</v>
      </c>
      <c r="C19" s="129"/>
      <c r="D19" s="109" t="str">
        <f>IF(ISERROR('Cons Subsidies CASH-Rounded'!$U$24/'Cons Subsidies CASH-Rounded'!$S$24),"HIDE ",IF('Cons Subsidies CASH-Rounded'!$U$24/'Cons Subsidies CASH-Rounded'!$S$24=0,"HIDE ",IF('Cons Subsidies CASH-Rounded'!$U$24/'Cons Subsidies CASH-Rounded'!$S$24&gt;1,"&gt; 100%",IF('Cons Subsidies CASH-Rounded'!$U$24/'Cons Subsidies CASH-Rounded'!$S$24&lt;-1,"&gt; (100%)",'Cons Subsidies CASH-Rounded'!$U$24/'Cons Subsidies CASH-Rounded'!$S$24))))</f>
        <v xml:space="preserve">HIDE </v>
      </c>
      <c r="E19" s="110"/>
      <c r="F19" s="98"/>
      <c r="J19" s="95" t="str">
        <f>IF(EXACT(A19,'Cons Subsidies CASH-Rounded'!$B$24)=TRUE,IF(ISERROR('Cons Subsidies CASH-Rounded'!$U$24/'Cons Subsidies CASH-Rounded'!$S$24),"NO VAR",'Cons Subsidies CASH-Rounded'!$U$24/'Cons Subsidies CASH-Rounded'!$S$24))</f>
        <v>NO VAR</v>
      </c>
      <c r="K19" s="101" t="str">
        <f t="shared" si="1"/>
        <v>NO VAR</v>
      </c>
    </row>
    <row r="20" spans="1:11" s="87" customFormat="1" ht="30" hidden="1" customHeight="1" x14ac:dyDescent="0.25">
      <c r="A20" s="91" t="str">
        <f>'Cons Subsidies CASH-Rounded'!$B$25</f>
        <v>MTA Aid</v>
      </c>
      <c r="B20" s="132">
        <f>'Cons Subsidies CASH-Rounded'!$U$25</f>
        <v>0</v>
      </c>
      <c r="C20" s="129"/>
      <c r="D20" s="109" t="str">
        <f>IF(ISERROR('Cons Subsidies CASH-Rounded'!$U$25/'Cons Subsidies CASH-Rounded'!$S$25),"HIDE ",IF('Cons Subsidies CASH-Rounded'!$U$25/'Cons Subsidies CASH-Rounded'!$S$25=0,"HIDE ",IF('Cons Subsidies CASH-Rounded'!$U$25/'Cons Subsidies CASH-Rounded'!$S$25&gt;1,"&gt; 100%",IF('Cons Subsidies CASH-Rounded'!$U$25/'Cons Subsidies CASH-Rounded'!$S$25&lt;-1,"&gt; (100%)",'Cons Subsidies CASH-Rounded'!$U$25/'Cons Subsidies CASH-Rounded'!$S$25))))</f>
        <v xml:space="preserve">HIDE </v>
      </c>
      <c r="E20" s="110"/>
      <c r="F20" s="98"/>
      <c r="J20" s="95" t="str">
        <f>IF(EXACT(A20,'Cons Subsidies CASH-Rounded'!$B$25)=TRUE,IF(ISERROR('Cons Subsidies CASH-Rounded'!$U$25/'Cons Subsidies CASH-Rounded'!$S$25),"NO VAR",'Cons Subsidies CASH-Rounded'!$U$25/'Cons Subsidies CASH-Rounded'!$S$25))</f>
        <v>NO VAR</v>
      </c>
      <c r="K20" s="101" t="str">
        <f t="shared" si="1"/>
        <v>NO VAR</v>
      </c>
    </row>
    <row r="21" spans="1:11" s="87" customFormat="1" ht="30" customHeight="1" x14ac:dyDescent="0.25">
      <c r="A21" s="91" t="str">
        <f>'Cons Subsidies CASH-Rounded'!$B$33</f>
        <v>Subway Action Plan Account</v>
      </c>
      <c r="B21" s="133">
        <f>'Cons Subsidies CASH-Rounded'!$U$33</f>
        <v>-20.415777916490327</v>
      </c>
      <c r="C21" s="129"/>
      <c r="D21" s="109">
        <f>IF(ISERROR('Cons Subsidies CASH-Rounded'!$U$33/'Cons Subsidies CASH-Rounded'!$S$33),"HIDE ",IF('Cons Subsidies CASH-Rounded'!$U$33/'Cons Subsidies CASH-Rounded'!$S$33=0,"HIDE ",IF('Cons Subsidies CASH-Rounded'!$U$33/'Cons Subsidies CASH-Rounded'!$S$33&gt;1,"&gt; 100%",IF('Cons Subsidies CASH-Rounded'!$U$33/'Cons Subsidies CASH-Rounded'!$S$33&lt;-1,"&gt; (100%)",'Cons Subsidies CASH-Rounded'!$U$33/'Cons Subsidies CASH-Rounded'!$S$33))))</f>
        <v>-0.63793802325282323</v>
      </c>
      <c r="E21" s="110"/>
      <c r="F21" s="98" t="s">
        <v>96</v>
      </c>
      <c r="J21" s="95">
        <f>IF(EXACT(A21,'Cons Subsidies CASH-Rounded'!$B$33)=TRUE,IF(ISERROR('Cons Subsidies CASH-Rounded'!$U$33/'Cons Subsidies CASH-Rounded'!$S$33),"NO VAR",'Cons Subsidies CASH-Rounded'!$U$33/'Cons Subsidies CASH-Rounded'!$S$33))</f>
        <v>-0.63793802325282323</v>
      </c>
      <c r="K21" s="101" t="str">
        <f t="shared" si="1"/>
        <v>OK</v>
      </c>
    </row>
    <row r="22" spans="1:11" s="87" customFormat="1" ht="30" hidden="1" customHeight="1" x14ac:dyDescent="0.25">
      <c r="A22" s="91" t="str">
        <f>'Cons Subsidies CASH-Rounded'!$B$34</f>
        <v>Outerborough Transportation Account</v>
      </c>
      <c r="B22" s="133">
        <f>'Cons Subsidies CASH-Rounded'!$U$34</f>
        <v>0</v>
      </c>
      <c r="C22" s="129"/>
      <c r="D22" s="109" t="str">
        <f>IF(ISERROR('Cons Subsidies CASH-Rounded'!$U$34/'Cons Subsidies CASH-Rounded'!$S$34),"HIDE ",IF('Cons Subsidies CASH-Rounded'!$U$34/'Cons Subsidies CASH-Rounded'!$S$34=0,"HIDE ",IF('Cons Subsidies CASH-Rounded'!$U$34/'Cons Subsidies CASH-Rounded'!$S$34&gt;1,"&gt; 100%",IF('Cons Subsidies CASH-Rounded'!$U$34/'Cons Subsidies CASH-Rounded'!$S$34&lt;-1,"&gt; (100%)",'Cons Subsidies CASH-Rounded'!$U$34/'Cons Subsidies CASH-Rounded'!$S$34))))</f>
        <v xml:space="preserve">HIDE </v>
      </c>
      <c r="E22" s="110"/>
      <c r="F22" s="98"/>
      <c r="J22" s="95" t="str">
        <f>IF(EXACT(A22,'Cons Subsidies CASH-Rounded'!$B$34)=TRUE,IF(ISERROR('Cons Subsidies CASH-Rounded'!$U$34/'Cons Subsidies CASH-Rounded'!$S$34),"NO VAR",'Cons Subsidies CASH-Rounded'!$U$34/'Cons Subsidies CASH-Rounded'!$S$34))</f>
        <v>NO VAR</v>
      </c>
      <c r="K22" s="101" t="str">
        <f t="shared" si="1"/>
        <v>NO VAR</v>
      </c>
    </row>
    <row r="23" spans="1:11" s="87" customFormat="1" ht="30" hidden="1" customHeight="1" x14ac:dyDescent="0.25">
      <c r="A23" s="91" t="str">
        <f>'Cons Subsidies CASH-Rounded'!$B$35</f>
        <v>Less: Assumed Capital or Member Project</v>
      </c>
      <c r="B23" s="133">
        <f>'Cons Subsidies CASH-Rounded'!$U$35</f>
        <v>0</v>
      </c>
      <c r="C23" s="129"/>
      <c r="D23" s="109" t="str">
        <f>IF(ISERROR('Cons Subsidies CASH-Rounded'!$U$35/'Cons Subsidies CASH-Rounded'!$S$35),"HIDE ",IF('Cons Subsidies CASH-Rounded'!$U$35/'Cons Subsidies CASH-Rounded'!$S$35=0,"HIDE ",IF('Cons Subsidies CASH-Rounded'!$U$35/'Cons Subsidies CASH-Rounded'!$S$35&gt;1,"&gt; 100%",IF('Cons Subsidies CASH-Rounded'!$U$35/'Cons Subsidies CASH-Rounded'!$S$35&lt;-1,"&gt; (100%)",'Cons Subsidies CASH-Rounded'!$U$35/'Cons Subsidies CASH-Rounded'!$S$35))))</f>
        <v xml:space="preserve">HIDE </v>
      </c>
      <c r="E23" s="110"/>
      <c r="F23" s="98"/>
      <c r="J23" s="95" t="str">
        <f>IF(EXACT(A23,'Cons Subsidies CASH-Rounded'!$B$35)=TRUE,IF(ISERROR('Cons Subsidies CASH-Rounded'!$U$35/'Cons Subsidies CASH-Rounded'!$S$35),"NO VAR",'Cons Subsidies CASH-Rounded'!$U$35/'Cons Subsidies CASH-Rounded'!$S$35))</f>
        <v>NO VAR</v>
      </c>
      <c r="K23" s="101" t="str">
        <f>IF(J26="NO VAR","NO VAR",(IF(J26=FALSE,"INCORRECT LINE BEING PICKED UP","OK")))</f>
        <v>NO VAR</v>
      </c>
    </row>
    <row r="24" spans="1:11" s="87" customFormat="1" ht="40.5" customHeight="1" x14ac:dyDescent="0.25">
      <c r="A24" s="91" t="str">
        <f>'Cons Subsidies CASH-Rounded'!$B$36</f>
        <v>General Transportation Account</v>
      </c>
      <c r="B24" s="133">
        <f>'Cons Subsidies CASH-Rounded'!$U$36</f>
        <v>0.73997164000000004</v>
      </c>
      <c r="C24" s="129"/>
      <c r="D24" s="109" t="s">
        <v>81</v>
      </c>
      <c r="E24" s="110"/>
      <c r="F24" s="98" t="s">
        <v>106</v>
      </c>
      <c r="J24" s="95" t="str">
        <f>IF(EXACT(A24,'Cons Subsidies CASH-Rounded'!$B$36)=TRUE,IF(ISERROR('Cons Subsidies CASH-Rounded'!$U$36/'Cons Subsidies CASH-Rounded'!$S$36),"NO VAR",'Cons Subsidies CASH-Rounded'!$U$36/'Cons Subsidies CASH-Rounded'!$S$36))</f>
        <v>NO VAR</v>
      </c>
      <c r="K24" s="101" t="str">
        <f t="shared" si="1"/>
        <v>NO VAR</v>
      </c>
    </row>
    <row r="25" spans="1:11" s="87" customFormat="1" ht="30" hidden="1" customHeight="1" x14ac:dyDescent="0.25">
      <c r="A25" s="91" t="str">
        <f>'Cons Subsidies CASH-Rounded'!$B$37</f>
        <v>Less: Transfer to Committed to Capital</v>
      </c>
      <c r="B25" s="133">
        <f>'Cons Subsidies CASH-Rounded'!$U$37</f>
        <v>0</v>
      </c>
      <c r="C25" s="129"/>
      <c r="D25" s="109" t="str">
        <f>IF(ISERROR('Cons Subsidies CASH-Rounded'!$U$37/'Cons Subsidies CASH-Rounded'!$S$37),"HIDE ",IF('Cons Subsidies CASH-Rounded'!$U$37/'Cons Subsidies CASH-Rounded'!$S$37=0,"HIDE ",IF('Cons Subsidies CASH-Rounded'!$U$37/'Cons Subsidies CASH-Rounded'!$S$37&gt;1,"&gt; 100%",IF('Cons Subsidies CASH-Rounded'!$U$37/'Cons Subsidies CASH-Rounded'!$S$37&lt;-1,"&gt; (100%)",'Cons Subsidies CASH-Rounded'!$U$37/'Cons Subsidies CASH-Rounded'!$S$37))))</f>
        <v xml:space="preserve">HIDE </v>
      </c>
      <c r="E25" s="110"/>
      <c r="F25" s="98"/>
      <c r="J25" s="95" t="str">
        <f>IF(EXACT(A25,'Cons Subsidies CASH-Rounded'!$B$37)=TRUE,IF(ISERROR('Cons Subsidies CASH-Rounded'!$U$37/'Cons Subsidies CASH-Rounded'!$S$37),"NO VAR",'Cons Subsidies CASH-Rounded'!$U$37/'Cons Subsidies CASH-Rounded'!$S$37))</f>
        <v>NO VAR</v>
      </c>
      <c r="K25" s="101" t="str">
        <f t="shared" si="1"/>
        <v>NO VAR</v>
      </c>
    </row>
    <row r="26" spans="1:11" s="87" customFormat="1" ht="30" hidden="1" customHeight="1" x14ac:dyDescent="0.25">
      <c r="A26" s="91" t="str">
        <f>'Cons Subsidies CASH-Rounded'!$B$39</f>
        <v>Central Business District Tolling Program (CBDTP)</v>
      </c>
      <c r="B26" s="133">
        <f>'Cons Subsidies CASH-Rounded'!$U$39</f>
        <v>0</v>
      </c>
      <c r="C26" s="129"/>
      <c r="D26" s="109" t="str">
        <f>IF(ISERROR('Cons Subsidies CASH-Rounded'!$U$39/'Cons Subsidies CASH-Rounded'!$S$39),"HIDE ",IF('Cons Subsidies CASH-Rounded'!$U$39/'Cons Subsidies CASH-Rounded'!$S$39=0,"HIDE ",IF('Cons Subsidies CASH-Rounded'!$U$39/'Cons Subsidies CASH-Rounded'!$S$39&gt;1,"&gt; 100%",IF('Cons Subsidies CASH-Rounded'!$U$39/'Cons Subsidies CASH-Rounded'!$S$39&lt;-1,"&gt; (100%)",'Cons Subsidies CASH-Rounded'!$U$39/'Cons Subsidies CASH-Rounded'!$S$39))))</f>
        <v xml:space="preserve">HIDE </v>
      </c>
      <c r="E26" s="110"/>
      <c r="F26" s="98"/>
      <c r="J26" s="95" t="str">
        <f>IF(EXACT(A26,'Cons Subsidies CASH-Rounded'!$B$39)=TRUE,IF(ISERROR('Cons Subsidies CASH-Rounded'!$U$39/'Cons Subsidies CASH-Rounded'!$S$39),"NO VAR",'Cons Subsidies CASH-Rounded'!$U$39/'Cons Subsidies CASH-Rounded'!$S$39))</f>
        <v>NO VAR</v>
      </c>
      <c r="K26" s="101" t="str">
        <f t="shared" si="1"/>
        <v>NO VAR</v>
      </c>
    </row>
    <row r="27" spans="1:11" s="87" customFormat="1" ht="30" customHeight="1" x14ac:dyDescent="0.25">
      <c r="A27" s="91" t="str">
        <f>'Cons Subsidies CASH-Rounded'!$B$40</f>
        <v>Real Property Transfer Tax Surcharge (Mansion)</v>
      </c>
      <c r="B27" s="133">
        <f>'Cons Subsidies CASH-Rounded'!$U$40</f>
        <v>-5.0253615899999993</v>
      </c>
      <c r="C27" s="129"/>
      <c r="D27" s="109">
        <f>IF(ISERROR('Cons Subsidies CASH-Rounded'!$U$40/'Cons Subsidies CASH-Rounded'!$S$40),"HIDE ",IF('Cons Subsidies CASH-Rounded'!$U$40/'Cons Subsidies CASH-Rounded'!$S$40=0,"HIDE ",IF('Cons Subsidies CASH-Rounded'!$U$40/'Cons Subsidies CASH-Rounded'!$S$40&gt;1,"&gt; 100%",IF('Cons Subsidies CASH-Rounded'!$U$40/'Cons Subsidies CASH-Rounded'!$S$40&lt;-1,"&gt; (100%)",'Cons Subsidies CASH-Rounded'!$U$40/'Cons Subsidies CASH-Rounded'!$S$40))))</f>
        <v>-0.29356089061893342</v>
      </c>
      <c r="E27" s="110"/>
      <c r="F27" s="98" t="s">
        <v>97</v>
      </c>
      <c r="J27" s="95">
        <f>IF(EXACT(A27,'Cons Subsidies CASH-Rounded'!$B$40)=TRUE,IF(ISERROR('Cons Subsidies CASH-Rounded'!$U$40/'Cons Subsidies CASH-Rounded'!$S$40),"NO VAR",'Cons Subsidies CASH-Rounded'!$U$40/'Cons Subsidies CASH-Rounded'!$S$40))</f>
        <v>-0.29356089061893342</v>
      </c>
      <c r="K27" s="101" t="str">
        <f t="shared" si="1"/>
        <v>OK</v>
      </c>
    </row>
    <row r="28" spans="1:11" s="87" customFormat="1" ht="30" hidden="1" customHeight="1" x14ac:dyDescent="0.25">
      <c r="A28" s="91" t="str">
        <f>'Cons Subsidies CASH-Rounded'!$B$41</f>
        <v>Internet Marketplace Tax</v>
      </c>
      <c r="B28" s="133">
        <f>'Cons Subsidies CASH-Rounded'!$U$41</f>
        <v>6.3718611080787468E-5</v>
      </c>
      <c r="C28" s="129"/>
      <c r="D28" s="109">
        <f>IF(ISERROR('Cons Subsidies CASH-Rounded'!$U$41/'Cons Subsidies CASH-Rounded'!$S$41),"HIDE ",IF('Cons Subsidies CASH-Rounded'!$U$41/'Cons Subsidies CASH-Rounded'!$S$41=0,"HIDE ",IF('Cons Subsidies CASH-Rounded'!$U$41/'Cons Subsidies CASH-Rounded'!$S$41&gt;1,"&gt; 100%",IF('Cons Subsidies CASH-Rounded'!$U$41/'Cons Subsidies CASH-Rounded'!$S$41&lt;-1,"&gt; (100%)",'Cons Subsidies CASH-Rounded'!$U$41/'Cons Subsidies CASH-Rounded'!$S$41))))</f>
        <v>2.6366391341371954E-6</v>
      </c>
      <c r="E28" s="110"/>
      <c r="F28" s="98"/>
      <c r="J28" s="95">
        <f>IF(EXACT(A28,'Cons Subsidies CASH-Rounded'!$B$41)=TRUE,IF(ISERROR('Cons Subsidies CASH-Rounded'!$U$41/'Cons Subsidies CASH-Rounded'!$S$41),"NO VAR",'Cons Subsidies CASH-Rounded'!$U$41/'Cons Subsidies CASH-Rounded'!$S$41))</f>
        <v>2.6366391341371954E-6</v>
      </c>
      <c r="K28" s="101" t="str">
        <f t="shared" si="1"/>
        <v>OK</v>
      </c>
    </row>
    <row r="29" spans="1:11" s="87" customFormat="1" ht="30" hidden="1" customHeight="1" x14ac:dyDescent="0.25">
      <c r="A29" s="91" t="str">
        <f>'Cons Subsidies CASH-Rounded'!$B$42</f>
        <v>Less: Transfer to CBDTP Capital Lockbox</v>
      </c>
      <c r="B29" s="133">
        <f>'Cons Subsidies CASH-Rounded'!$U$42</f>
        <v>5.025297871388922</v>
      </c>
      <c r="C29" s="129"/>
      <c r="D29" s="109">
        <f>IF(ISERROR('Cons Subsidies CASH-Rounded'!$U$42/'Cons Subsidies CASH-Rounded'!$S$42),"HIDE ",IF('Cons Subsidies CASH-Rounded'!$U$42/'Cons Subsidies CASH-Rounded'!$S$42=0,"HIDE ",IF('Cons Subsidies CASH-Rounded'!$U$42/'Cons Subsidies CASH-Rounded'!$S$42&gt;1,"&gt; 100%",IF('Cons Subsidies CASH-Rounded'!$U$42/'Cons Subsidies CASH-Rounded'!$S$42&lt;-1,"&gt; (100%)",'Cons Subsidies CASH-Rounded'!$U$42/'Cons Subsidies CASH-Rounded'!$S$42))))</f>
        <v>-0.12172142348232662</v>
      </c>
      <c r="E29" s="110"/>
      <c r="F29" s="98"/>
      <c r="J29" s="95">
        <f>IF(EXACT(A29,'Cons Subsidies CASH-Rounded'!$B$42)=TRUE,IF(ISERROR('Cons Subsidies CASH-Rounded'!$U$42/'Cons Subsidies CASH-Rounded'!$S$42),"NO VAR",'Cons Subsidies CASH-Rounded'!$U$42/'Cons Subsidies CASH-Rounded'!$S$42))</f>
        <v>-0.12172142348232662</v>
      </c>
      <c r="K29" s="101" t="str">
        <f t="shared" si="1"/>
        <v>OK</v>
      </c>
    </row>
    <row r="30" spans="1:11" s="87" customFormat="1" ht="30" hidden="1" customHeight="1" x14ac:dyDescent="0.25">
      <c r="A30" s="91" t="str">
        <f>'Cons Subsidies CASH-Rounded'!$B$46</f>
        <v>State Operating Assistance</v>
      </c>
      <c r="B30" s="133">
        <f>'Cons Subsidies CASH-Rounded'!$U$46</f>
        <v>0</v>
      </c>
      <c r="C30" s="130"/>
      <c r="D30" s="109" t="str">
        <f>IF(ISERROR('Cons Subsidies CASH-Rounded'!$U$46/'Cons Subsidies CASH-Rounded'!$S$46),"HIDE ",IF('Cons Subsidies CASH-Rounded'!$U$46/'Cons Subsidies CASH-Rounded'!$S$46=0,"HIDE ",IF('Cons Subsidies CASH-Rounded'!$U$46/'Cons Subsidies CASH-Rounded'!$S$46&gt;1,"&gt; 100%",IF('Cons Subsidies CASH-Rounded'!$U$46/'Cons Subsidies CASH-Rounded'!$S$46&lt;-1,"&gt; (100%)",'Cons Subsidies CASH-Rounded'!$U$46/'Cons Subsidies CASH-Rounded'!$S$46))))</f>
        <v xml:space="preserve">HIDE </v>
      </c>
      <c r="E30" s="110"/>
      <c r="F30" s="99"/>
      <c r="J30" s="95" t="str">
        <f>IF(EXACT(A30,'Cons Subsidies CASH-Rounded'!$B$46)=TRUE,IF(ISERROR('Cons Subsidies CASH-Rounded'!$U$46/'Cons Subsidies CASH-Rounded'!$S$46),"NO VAR",'Cons Subsidies CASH-Rounded'!$U$46/'Cons Subsidies CASH-Rounded'!$S$46))</f>
        <v>NO VAR</v>
      </c>
      <c r="K30" s="101" t="str">
        <f t="shared" si="1"/>
        <v>NO VAR</v>
      </c>
    </row>
    <row r="31" spans="1:11" s="87" customFormat="1" ht="30" hidden="1" customHeight="1" x14ac:dyDescent="0.25">
      <c r="A31" s="91" t="str">
        <f>'Cons Subsidies CASH-Rounded'!$B$51</f>
        <v>New York City</v>
      </c>
      <c r="B31" s="133">
        <f>'Cons Subsidies CASH-Rounded'!$U$51</f>
        <v>0</v>
      </c>
      <c r="C31" s="130"/>
      <c r="D31" s="109" t="str">
        <f>IF(ISERROR('Cons Subsidies CASH-Rounded'!$U$51/'Cons Subsidies CASH-Rounded'!$S$51),"HIDE ",IF('Cons Subsidies CASH-Rounded'!$U$51/'Cons Subsidies CASH-Rounded'!$S$51=0,"HIDE ",IF('Cons Subsidies CASH-Rounded'!$U$51/'Cons Subsidies CASH-Rounded'!$S$51&gt;1,"&gt; 100%",IF('Cons Subsidies CASH-Rounded'!$U$51/'Cons Subsidies CASH-Rounded'!$S$51&lt;-1,"&gt; (100%)",'Cons Subsidies CASH-Rounded'!$U$51/'Cons Subsidies CASH-Rounded'!$S$51))))</f>
        <v xml:space="preserve">HIDE </v>
      </c>
      <c r="E31" s="110"/>
      <c r="F31" s="99"/>
      <c r="J31" s="95" t="str">
        <f>IF(EXACT(A31,'Cons Subsidies CASH-Rounded'!$B$51)=TRUE,IF(ISERROR('Cons Subsidies CASH-Rounded'!$U$51/'Cons Subsidies CASH-Rounded'!$S$51),"NO VAR",'Cons Subsidies CASH-Rounded'!$U$51/'Cons Subsidies CASH-Rounded'!$S$51))</f>
        <v>NO VAR</v>
      </c>
      <c r="K31" s="101" t="str">
        <f t="shared" si="1"/>
        <v>NO VAR</v>
      </c>
    </row>
    <row r="32" spans="1:11" s="87" customFormat="1" ht="30" hidden="1" customHeight="1" x14ac:dyDescent="0.25">
      <c r="A32" s="91" t="str">
        <f>'Cons Subsidies CASH-Rounded'!$B$52</f>
        <v>Nassau County</v>
      </c>
      <c r="B32" s="133">
        <f>'Cons Subsidies CASH-Rounded'!$U$52</f>
        <v>0</v>
      </c>
      <c r="C32" s="130"/>
      <c r="D32" s="109" t="str">
        <f>IF(ISERROR('Cons Subsidies CASH-Rounded'!$U$52/'Cons Subsidies CASH-Rounded'!$S$52),"HIDE ",IF('Cons Subsidies CASH-Rounded'!$U$52/'Cons Subsidies CASH-Rounded'!$S$52=0,"HIDE ",IF('Cons Subsidies CASH-Rounded'!$U$52/'Cons Subsidies CASH-Rounded'!$S$52&gt;1,"&gt; 100%",IF('Cons Subsidies CASH-Rounded'!$U$52/'Cons Subsidies CASH-Rounded'!$S$52&lt;-1,"&gt; (100%)",'Cons Subsidies CASH-Rounded'!$U$52/'Cons Subsidies CASH-Rounded'!$S$52))))</f>
        <v xml:space="preserve">HIDE </v>
      </c>
      <c r="E32" s="110"/>
      <c r="F32" s="99" t="s">
        <v>101</v>
      </c>
      <c r="J32" s="95" t="str">
        <f>IF(EXACT(A32,'Cons Subsidies CASH-Rounded'!$B$52)=TRUE,IF(ISERROR('Cons Subsidies CASH-Rounded'!$U$52/'Cons Subsidies CASH-Rounded'!$S$52),"NO VAR",'Cons Subsidies CASH-Rounded'!$U$52/'Cons Subsidies CASH-Rounded'!$S$52))</f>
        <v>NO VAR</v>
      </c>
      <c r="K32" s="101" t="str">
        <f t="shared" si="1"/>
        <v>NO VAR</v>
      </c>
    </row>
    <row r="33" spans="1:18" s="87" customFormat="1" ht="30" hidden="1" customHeight="1" x14ac:dyDescent="0.25">
      <c r="A33" s="91" t="str">
        <f>'Cons Subsidies CASH-Rounded'!$B$53</f>
        <v>Suffolk County</v>
      </c>
      <c r="B33" s="133">
        <f>'Cons Subsidies CASH-Rounded'!$U$53</f>
        <v>0</v>
      </c>
      <c r="C33" s="130"/>
      <c r="D33" s="109" t="str">
        <f>IF(ISERROR('Cons Subsidies CASH-Rounded'!$U$53/'Cons Subsidies CASH-Rounded'!$S$53),"HIDE ",IF('Cons Subsidies CASH-Rounded'!$U$53/'Cons Subsidies CASH-Rounded'!$S$53=0,"HIDE ",IF('Cons Subsidies CASH-Rounded'!$U$53/'Cons Subsidies CASH-Rounded'!$S$53&gt;1,"&gt; 100%",IF('Cons Subsidies CASH-Rounded'!$U$53/'Cons Subsidies CASH-Rounded'!$S$53&lt;-1,"&gt; (100%)",'Cons Subsidies CASH-Rounded'!$U$53/'Cons Subsidies CASH-Rounded'!$S$53))))</f>
        <v xml:space="preserve">HIDE </v>
      </c>
      <c r="E33" s="110"/>
      <c r="F33" s="99"/>
      <c r="J33" s="95" t="str">
        <f>IF(EXACT(A33,'Cons Subsidies CASH-Rounded'!$B$53)=TRUE,IF(ISERROR('Cons Subsidies CASH-Rounded'!$U$53/'Cons Subsidies CASH-Rounded'!$S$53),"NO VAR",'Cons Subsidies CASH-Rounded'!$U$53/'Cons Subsidies CASH-Rounded'!$S$53))</f>
        <v>NO VAR</v>
      </c>
      <c r="K33" s="101" t="str">
        <f t="shared" si="1"/>
        <v>NO VAR</v>
      </c>
    </row>
    <row r="34" spans="1:18" s="87" customFormat="1" ht="30" hidden="1" customHeight="1" x14ac:dyDescent="0.25">
      <c r="A34" s="91" t="str">
        <f>'Cons Subsidies CASH-Rounded'!$B$54</f>
        <v>Westchester County</v>
      </c>
      <c r="B34" s="133">
        <f>'Cons Subsidies CASH-Rounded'!$U$54</f>
        <v>0</v>
      </c>
      <c r="C34" s="130"/>
      <c r="D34" s="109" t="str">
        <f>IF(ISERROR('Cons Subsidies CASH-Rounded'!$U$54/'Cons Subsidies CASH-Rounded'!$S$54),"HIDE ",IF('Cons Subsidies CASH-Rounded'!$U$54/'Cons Subsidies CASH-Rounded'!$S$54=0,"HIDE ",IF('Cons Subsidies CASH-Rounded'!$U$54/'Cons Subsidies CASH-Rounded'!$S$54&gt;1,"&gt; 100%",IF('Cons Subsidies CASH-Rounded'!$U$54/'Cons Subsidies CASH-Rounded'!$S$54&lt;-1,"&gt; (100%)",'Cons Subsidies CASH-Rounded'!$U$54/'Cons Subsidies CASH-Rounded'!$S$54))))</f>
        <v xml:space="preserve">HIDE </v>
      </c>
      <c r="E34" s="110"/>
      <c r="F34" s="99" t="s">
        <v>101</v>
      </c>
      <c r="J34" s="95" t="str">
        <f>IF(EXACT(A34,'Cons Subsidies CASH-Rounded'!$B$54)=TRUE,IF(ISERROR('Cons Subsidies CASH-Rounded'!$U$54/'Cons Subsidies CASH-Rounded'!$S$54),"NO VAR",'Cons Subsidies CASH-Rounded'!$U$54/'Cons Subsidies CASH-Rounded'!$S$54))</f>
        <v>NO VAR</v>
      </c>
      <c r="K34" s="101" t="str">
        <f t="shared" si="1"/>
        <v>NO VAR</v>
      </c>
    </row>
    <row r="35" spans="1:18" s="87" customFormat="1" ht="30" hidden="1" customHeight="1" x14ac:dyDescent="0.25">
      <c r="A35" s="91" t="str">
        <f>'Cons Subsidies CASH-Rounded'!$B$55</f>
        <v>Putnam County</v>
      </c>
      <c r="B35" s="133">
        <f>'Cons Subsidies CASH-Rounded'!$U$55</f>
        <v>0</v>
      </c>
      <c r="C35" s="130"/>
      <c r="D35" s="109" t="str">
        <f>IF(ISERROR('Cons Subsidies CASH-Rounded'!$U$55/'Cons Subsidies CASH-Rounded'!$S$55),"HIDE ",IF('Cons Subsidies CASH-Rounded'!$U$55/'Cons Subsidies CASH-Rounded'!$S$55=0,"HIDE ",IF('Cons Subsidies CASH-Rounded'!$U$55/'Cons Subsidies CASH-Rounded'!$S$55&gt;1,"&gt; 100%",IF('Cons Subsidies CASH-Rounded'!$U$55/'Cons Subsidies CASH-Rounded'!$S$55&lt;-1,"&gt; (100%)",'Cons Subsidies CASH-Rounded'!$U$55/'Cons Subsidies CASH-Rounded'!$S$55))))</f>
        <v xml:space="preserve">HIDE </v>
      </c>
      <c r="E35" s="110"/>
      <c r="F35" s="99" t="s">
        <v>102</v>
      </c>
      <c r="J35" s="95" t="str">
        <f>IF(EXACT(A35,'Cons Subsidies CASH-Rounded'!$B$55)=TRUE,IF(ISERROR('Cons Subsidies CASH-Rounded'!$U$55/'Cons Subsidies CASH-Rounded'!$S$55),"NO VAR",'Cons Subsidies CASH-Rounded'!$U$55/'Cons Subsidies CASH-Rounded'!$S$55))</f>
        <v>NO VAR</v>
      </c>
      <c r="K35" s="101" t="str">
        <f t="shared" si="1"/>
        <v>NO VAR</v>
      </c>
    </row>
    <row r="36" spans="1:18" ht="30" hidden="1" customHeight="1" x14ac:dyDescent="0.25">
      <c r="A36" s="91" t="str">
        <f>'Cons Subsidies CASH-Rounded'!$B$56</f>
        <v>Dutchess County</v>
      </c>
      <c r="B36" s="133">
        <f>'Cons Subsidies CASH-Rounded'!$U$56</f>
        <v>0</v>
      </c>
      <c r="C36" s="131"/>
      <c r="D36" s="109" t="str">
        <f>IF(ISERROR('Cons Subsidies CASH-Rounded'!$U$56/'Cons Subsidies CASH-Rounded'!$S$56),"HIDE ",IF('Cons Subsidies CASH-Rounded'!$U$56/'Cons Subsidies CASH-Rounded'!$S$56=0,"HIDE ",IF('Cons Subsidies CASH-Rounded'!$U$56/'Cons Subsidies CASH-Rounded'!$S$56&gt;1,"&gt; 100%",IF('Cons Subsidies CASH-Rounded'!$U$56/'Cons Subsidies CASH-Rounded'!$S$56&lt;-1,"&gt; (100%)",'Cons Subsidies CASH-Rounded'!$U$56/'Cons Subsidies CASH-Rounded'!$S$56))))</f>
        <v xml:space="preserve">HIDE </v>
      </c>
      <c r="E36" s="2"/>
      <c r="F36" s="102"/>
      <c r="J36" s="95" t="str">
        <f>IF(EXACT(A36,'Cons Subsidies CASH-Rounded'!$B$56)=TRUE,IF(ISERROR('Cons Subsidies CASH-Rounded'!$U$56/'Cons Subsidies CASH-Rounded'!$S$56),"NO VAR",'Cons Subsidies CASH-Rounded'!$U$56/'Cons Subsidies CASH-Rounded'!$S$56))</f>
        <v>NO VAR</v>
      </c>
      <c r="K36" s="101" t="str">
        <f t="shared" si="1"/>
        <v>NO VAR</v>
      </c>
    </row>
    <row r="37" spans="1:18" ht="30" hidden="1" customHeight="1" x14ac:dyDescent="0.25">
      <c r="A37" s="91" t="str">
        <f>'Cons Subsidies CASH-Rounded'!$B$57</f>
        <v>Orange County</v>
      </c>
      <c r="B37" s="133">
        <f>'Cons Subsidies CASH-Rounded'!$U$57</f>
        <v>0</v>
      </c>
      <c r="C37" s="131"/>
      <c r="D37" s="109" t="str">
        <f>IF(ISERROR('Cons Subsidies CASH-Rounded'!$U$57/'Cons Subsidies CASH-Rounded'!$S$57),"HIDE ",IF('Cons Subsidies CASH-Rounded'!$U$57/'Cons Subsidies CASH-Rounded'!$S$57=0,"HIDE ",IF('Cons Subsidies CASH-Rounded'!$U$57/'Cons Subsidies CASH-Rounded'!$S$57&gt;1,"&gt; 100%",IF('Cons Subsidies CASH-Rounded'!$U$57/'Cons Subsidies CASH-Rounded'!$S$57&lt;-1,"&gt; (100%)",'Cons Subsidies CASH-Rounded'!$U$57/'Cons Subsidies CASH-Rounded'!$S$57))))</f>
        <v xml:space="preserve">HIDE </v>
      </c>
      <c r="E37" s="2"/>
      <c r="F37" s="99" t="s">
        <v>101</v>
      </c>
      <c r="J37" s="95" t="str">
        <f>IF(EXACT(A37,'Cons Subsidies CASH-Rounded'!$B$57)=TRUE,IF(ISERROR('Cons Subsidies CASH-Rounded'!$U$57/'Cons Subsidies CASH-Rounded'!$S$57),"NO VAR",'Cons Subsidies CASH-Rounded'!$U$57/'Cons Subsidies CASH-Rounded'!$S$57))</f>
        <v>NO VAR</v>
      </c>
      <c r="K37" s="101" t="str">
        <f t="shared" si="1"/>
        <v>NO VAR</v>
      </c>
    </row>
    <row r="38" spans="1:18" ht="30" hidden="1" customHeight="1" x14ac:dyDescent="0.25">
      <c r="A38" s="91" t="str">
        <f>'Cons Subsidies CASH-Rounded'!$B$58</f>
        <v>Rockland County</v>
      </c>
      <c r="B38" s="133">
        <f>'Cons Subsidies CASH-Rounded'!$U$58</f>
        <v>0</v>
      </c>
      <c r="C38" s="131"/>
      <c r="D38" s="109" t="str">
        <f>IF(ISERROR('Cons Subsidies CASH-Rounded'!$U$58/'Cons Subsidies CASH-Rounded'!$S$58),"HIDE ",IF('Cons Subsidies CASH-Rounded'!$U$58/'Cons Subsidies CASH-Rounded'!$S$58=0,"HIDE ",IF('Cons Subsidies CASH-Rounded'!$U$58/'Cons Subsidies CASH-Rounded'!$S$58&gt;1,"&gt; 100%",IF('Cons Subsidies CASH-Rounded'!$U$58/'Cons Subsidies CASH-Rounded'!$S$58&lt;-1,"&gt; (100%)",'Cons Subsidies CASH-Rounded'!$U$58/'Cons Subsidies CASH-Rounded'!$S$58))))</f>
        <v xml:space="preserve">HIDE </v>
      </c>
      <c r="E38" s="2"/>
      <c r="F38" s="102"/>
      <c r="J38" s="95" t="str">
        <f>IF(EXACT(A38,'Cons Subsidies CASH-Rounded'!$B$58)=TRUE,IF(ISERROR('Cons Subsidies CASH-Rounded'!$U$58/'Cons Subsidies CASH-Rounded'!$S$58),"NO VAR",'Cons Subsidies CASH-Rounded'!$U$58/'Cons Subsidies CASH-Rounded'!$S$58))</f>
        <v>NO VAR</v>
      </c>
      <c r="K38" s="101" t="str">
        <f t="shared" si="1"/>
        <v>NO VAR</v>
      </c>
    </row>
    <row r="39" spans="1:18" ht="30" hidden="1" customHeight="1" x14ac:dyDescent="0.25">
      <c r="A39" s="91" t="str">
        <f>'Cons Subsidies CASH-Rounded'!$B$59</f>
        <v>Station Maintenance</v>
      </c>
      <c r="B39" s="133">
        <f>'Cons Subsidies CASH-Rounded'!$U$59</f>
        <v>0</v>
      </c>
      <c r="C39" s="131"/>
      <c r="D39" s="109" t="str">
        <f>IF(ISERROR('Cons Subsidies CASH-Rounded'!$U$59/'Cons Subsidies CASH-Rounded'!$S$59),"HIDE ",IF('Cons Subsidies CASH-Rounded'!$U$59/'Cons Subsidies CASH-Rounded'!$S$59=0,"HIDE ",IF('Cons Subsidies CASH-Rounded'!$U$59/'Cons Subsidies CASH-Rounded'!$S$59&gt;1,"&gt; 100%",IF('Cons Subsidies CASH-Rounded'!$U$59/'Cons Subsidies CASH-Rounded'!$S$59&lt;-1,"&gt; (100%)",'Cons Subsidies CASH-Rounded'!$U$59/'Cons Subsidies CASH-Rounded'!$S$59))))</f>
        <v xml:space="preserve">HIDE </v>
      </c>
      <c r="E39" s="2"/>
      <c r="F39" s="98"/>
      <c r="J39" s="95" t="str">
        <f>IF(EXACT(A39,'Cons Subsidies CASH-Rounded'!$B$59)=TRUE,IF(ISERROR('Cons Subsidies CASH-Rounded'!$U$59/'Cons Subsidies CASH-Rounded'!$S$59),"NO VAR",'Cons Subsidies CASH-Rounded'!$U$59/'Cons Subsidies CASH-Rounded'!$S$59))</f>
        <v>NO VAR</v>
      </c>
      <c r="K39" s="101" t="str">
        <f t="shared" si="1"/>
        <v>NO VAR</v>
      </c>
    </row>
    <row r="40" spans="1:18" ht="30" hidden="1" customHeight="1" x14ac:dyDescent="0.25">
      <c r="A40" s="91" t="str">
        <f>'Cons Subsidies CASH-Rounded'!$B$62</f>
        <v>Subsidy Adjustments</v>
      </c>
      <c r="B40" s="133">
        <f>'Cons Subsidies CASH-Rounded'!$U$62</f>
        <v>11.50648065</v>
      </c>
      <c r="C40" s="131"/>
      <c r="D40" s="109">
        <f>IF(ISERROR('Cons Subsidies CASH-Rounded'!$U$62/'Cons Subsidies CASH-Rounded'!$S$62),"HIDE ",IF('Cons Subsidies CASH-Rounded'!$U$62/'Cons Subsidies CASH-Rounded'!$S$62=0,"HIDE ",IF('Cons Subsidies CASH-Rounded'!$U$62/'Cons Subsidies CASH-Rounded'!$S$62&gt;1,"&gt; 100%",IF('Cons Subsidies CASH-Rounded'!$U$62/'Cons Subsidies CASH-Rounded'!$S$62&lt;-1,"&gt; (100%)",'Cons Subsidies CASH-Rounded'!$U$62/'Cons Subsidies CASH-Rounded'!$S$62))))</f>
        <v>-1</v>
      </c>
      <c r="E40" s="2"/>
      <c r="F40" s="102"/>
      <c r="J40" s="95">
        <f>IF(EXACT(A40,'Cons Subsidies CASH-Rounded'!$B$62)=TRUE,IF(ISERROR('Cons Subsidies CASH-Rounded'!$U$62/'Cons Subsidies CASH-Rounded'!$S$62),"NO VAR",'Cons Subsidies CASH-Rounded'!$U$62/'Cons Subsidies CASH-Rounded'!$S$62))</f>
        <v>-1</v>
      </c>
      <c r="K40" s="101" t="str">
        <f t="shared" si="1"/>
        <v>OK</v>
      </c>
    </row>
    <row r="41" spans="1:18" ht="30" customHeight="1" x14ac:dyDescent="0.25">
      <c r="A41" s="91" t="str">
        <f>'Cons Subsidies CASH-Rounded'!$B$67</f>
        <v>City Subsidy for MTA Bus Company</v>
      </c>
      <c r="B41" s="133">
        <f>'Cons Subsidies CASH-Rounded'!$U$67</f>
        <v>-20.714571251920507</v>
      </c>
      <c r="C41" s="130"/>
      <c r="D41" s="109">
        <f>IF(ISERROR('Cons Subsidies CASH-Rounded'!$U$67/'Cons Subsidies CASH-Rounded'!$S$67),"HIDE ",IF('Cons Subsidies CASH-Rounded'!$U$67/'Cons Subsidies CASH-Rounded'!$S$67=0,"HIDE ",IF('Cons Subsidies CASH-Rounded'!$U$67/'Cons Subsidies CASH-Rounded'!$S$67&gt;1,"&gt; 100%",IF('Cons Subsidies CASH-Rounded'!$U$67/'Cons Subsidies CASH-Rounded'!$S$67&lt;-1,"&gt; (100%)",'Cons Subsidies CASH-Rounded'!$U$67/'Cons Subsidies CASH-Rounded'!$S$67))))</f>
        <v>-1</v>
      </c>
      <c r="E41" s="110"/>
      <c r="F41" s="99" t="s">
        <v>88</v>
      </c>
      <c r="G41" s="87"/>
      <c r="H41" s="87"/>
      <c r="I41" s="87"/>
      <c r="J41" s="95">
        <f>IF(EXACT(A41,'Cons Subsidies CASH-Rounded'!$B$67)=TRUE,IF(ISERROR('Cons Subsidies CASH-Rounded'!$U$67/'Cons Subsidies CASH-Rounded'!$S$67),"NO VAR",'Cons Subsidies CASH-Rounded'!$U$67/'Cons Subsidies CASH-Rounded'!$S$67))</f>
        <v>-1</v>
      </c>
      <c r="K41" s="101" t="str">
        <f t="shared" si="1"/>
        <v>OK</v>
      </c>
      <c r="L41" s="87"/>
      <c r="M41" s="87"/>
      <c r="N41" s="87"/>
      <c r="O41" s="87"/>
      <c r="P41" s="87"/>
      <c r="Q41" s="87"/>
      <c r="R41" s="87"/>
    </row>
    <row r="42" spans="1:18" ht="30" customHeight="1" x14ac:dyDescent="0.25">
      <c r="A42" s="91" t="str">
        <f>'Cons Subsidies CASH-Rounded'!$B$68</f>
        <v>City Subsidy for Staten Island Railway</v>
      </c>
      <c r="B42" s="133">
        <f>'Cons Subsidies CASH-Rounded'!$U$68</f>
        <v>19.760000000000002</v>
      </c>
      <c r="C42" s="130"/>
      <c r="D42" s="109" t="s">
        <v>81</v>
      </c>
      <c r="E42" s="110"/>
      <c r="F42" s="99" t="s">
        <v>105</v>
      </c>
      <c r="G42" s="87"/>
      <c r="H42" s="87"/>
      <c r="I42" s="87"/>
      <c r="J42" s="95" t="str">
        <f>IF(EXACT(A42,'Cons Subsidies CASH-Rounded'!$B$68)=TRUE,IF(ISERROR('Cons Subsidies CASH-Rounded'!$U$68/'Cons Subsidies CASH-Rounded'!$S$68),"NO VAR",'Cons Subsidies CASH-Rounded'!$U$68/'Cons Subsidies CASH-Rounded'!$S$68))</f>
        <v>NO VAR</v>
      </c>
      <c r="K42" s="101" t="str">
        <f t="shared" si="1"/>
        <v>NO VAR</v>
      </c>
      <c r="L42" s="87"/>
      <c r="M42" s="87"/>
      <c r="N42" s="87"/>
      <c r="O42" s="87"/>
      <c r="P42" s="87"/>
      <c r="Q42" s="87"/>
      <c r="R42" s="87"/>
    </row>
    <row r="43" spans="1:18" ht="30" customHeight="1" x14ac:dyDescent="0.25">
      <c r="A43" s="91" t="str">
        <f>'Cons Subsidies CASH-Rounded'!$B$69</f>
        <v>CDOT Subsidy for Metro-North Railroad</v>
      </c>
      <c r="B43" s="133">
        <f>'Cons Subsidies CASH-Rounded'!$U$69</f>
        <v>0.93168691769788126</v>
      </c>
      <c r="C43" s="130"/>
      <c r="D43" s="109">
        <f>IF(ISERROR('Cons Subsidies CASH-Rounded'!$U$69/'Cons Subsidies CASH-Rounded'!$S$69),"HIDE ",IF('Cons Subsidies CASH-Rounded'!$U$69/'Cons Subsidies CASH-Rounded'!$S$69=0,"HIDE ",IF('Cons Subsidies CASH-Rounded'!$U$69/'Cons Subsidies CASH-Rounded'!$S$69&gt;1,"&gt; 100%",IF('Cons Subsidies CASH-Rounded'!$U$69/'Cons Subsidies CASH-Rounded'!$S$69&lt;-1,"&gt; (100%)",'Cons Subsidies CASH-Rounded'!$U$69/'Cons Subsidies CASH-Rounded'!$S$69))))</f>
        <v>3.7293861246095086E-2</v>
      </c>
      <c r="E43" s="110"/>
      <c r="F43" s="99" t="s">
        <v>107</v>
      </c>
      <c r="G43" s="87"/>
      <c r="H43" s="87"/>
      <c r="I43" s="87"/>
      <c r="J43" s="95">
        <f>IF(EXACT(A43,'Cons Subsidies CASH-Rounded'!$B$69)=TRUE,IF(ISERROR('Cons Subsidies CASH-Rounded'!$U$69/'Cons Subsidies CASH-Rounded'!$S$69),"NO VAR",'Cons Subsidies CASH-Rounded'!$U$69/'Cons Subsidies CASH-Rounded'!$S$69))</f>
        <v>3.7293861246095086E-2</v>
      </c>
      <c r="K43" s="101" t="str">
        <f t="shared" si="1"/>
        <v>OK</v>
      </c>
      <c r="L43" s="87"/>
      <c r="M43" s="87"/>
      <c r="N43" s="87"/>
      <c r="O43" s="87"/>
      <c r="P43" s="87"/>
      <c r="Q43" s="87"/>
      <c r="R43" s="87"/>
    </row>
    <row r="44" spans="1:18" ht="30" customHeight="1" x14ac:dyDescent="0.25">
      <c r="A44" s="91" t="str">
        <f>'Cons Subsidies CASH-Rounded'!$B$75</f>
        <v>B&amp;T Operating Surplus Transfer</v>
      </c>
      <c r="B44" s="133">
        <f>'Cons Subsidies CASH-Rounded'!$U$75</f>
        <v>44.400000000000006</v>
      </c>
      <c r="C44" s="130"/>
      <c r="D44" s="109" t="str">
        <f>IF(ISERROR('Cons Subsidies CASH-Rounded'!$U$75/'Cons Subsidies CASH-Rounded'!$S$75),"HIDE ",IF('Cons Subsidies CASH-Rounded'!$U$75/'Cons Subsidies CASH-Rounded'!$S$75=0,"HIDE ",IF('Cons Subsidies CASH-Rounded'!$U$75/'Cons Subsidies CASH-Rounded'!$S$75&gt;1,"&gt; 100%",IF('Cons Subsidies CASH-Rounded'!$U$75/'Cons Subsidies CASH-Rounded'!$S$75&lt;-1,"&gt; (100%)",'Cons Subsidies CASH-Rounded'!$U$75/'Cons Subsidies CASH-Rounded'!$S$75))))</f>
        <v>&gt; (100%)</v>
      </c>
      <c r="E44" s="110"/>
      <c r="F44" s="99" t="s">
        <v>103</v>
      </c>
      <c r="G44" s="87"/>
      <c r="H44" s="87"/>
      <c r="I44" s="87"/>
      <c r="J44" s="95">
        <f>IF(EXACT(A44,'Cons Subsidies CASH-Rounded'!$B$75)=TRUE,IF(ISERROR('Cons Subsidies CASH-Rounded'!$U$75/'Cons Subsidies CASH-Rounded'!$S$75),"NO VAR",'Cons Subsidies CASH-Rounded'!$U$75/'Cons Subsidies CASH-Rounded'!$S$75))</f>
        <v>-47.183846971307133</v>
      </c>
      <c r="K44" s="101" t="str">
        <f t="shared" si="1"/>
        <v>OK</v>
      </c>
      <c r="L44" s="87"/>
      <c r="M44" s="87"/>
      <c r="N44" s="87"/>
      <c r="O44" s="87"/>
      <c r="P44" s="87"/>
      <c r="Q44" s="87"/>
      <c r="R44" s="87"/>
    </row>
    <row r="45" spans="1:18" ht="6" customHeight="1" thickBot="1" x14ac:dyDescent="0.3">
      <c r="A45" s="103"/>
      <c r="B45" s="112"/>
      <c r="C45" s="104"/>
      <c r="D45" s="112"/>
      <c r="E45" s="111"/>
      <c r="F45" s="105"/>
      <c r="G45" s="87"/>
      <c r="H45" s="87"/>
      <c r="I45" s="87"/>
      <c r="J45" s="87"/>
      <c r="K45" s="88"/>
      <c r="L45" s="87"/>
      <c r="M45" s="87"/>
      <c r="N45" s="87"/>
      <c r="O45" s="87"/>
      <c r="P45" s="87"/>
      <c r="Q45" s="87"/>
      <c r="R45" s="87"/>
    </row>
    <row r="46" spans="1:18" ht="30" customHeight="1" x14ac:dyDescent="0.35">
      <c r="A46" s="230" t="str">
        <f>'Variance Explanations-ACCRUAL'!A56:F56</f>
        <v>Year-to-Date Oct 2020</v>
      </c>
      <c r="B46" s="230"/>
      <c r="C46" s="230"/>
      <c r="D46" s="230"/>
      <c r="E46" s="230"/>
      <c r="F46" s="230"/>
    </row>
    <row r="47" spans="1:18" ht="12" customHeight="1" thickBot="1" x14ac:dyDescent="0.3">
      <c r="A47" s="107"/>
      <c r="B47" s="107"/>
      <c r="C47" s="107"/>
      <c r="D47" s="107"/>
      <c r="E47" s="107"/>
      <c r="F47" s="107"/>
    </row>
    <row r="48" spans="1:18" ht="17.25" customHeight="1" x14ac:dyDescent="0.25">
      <c r="A48" s="220" t="str">
        <f t="shared" ref="A48:F48" si="2">A9</f>
        <v>Cash Subsidies</v>
      </c>
      <c r="B48" s="231" t="str">
        <f t="shared" si="2"/>
        <v xml:space="preserve">Variance
$ </v>
      </c>
      <c r="C48" s="232">
        <f t="shared" si="2"/>
        <v>0</v>
      </c>
      <c r="D48" s="214" t="str">
        <f t="shared" si="2"/>
        <v>Variance
%</v>
      </c>
      <c r="E48" s="215">
        <f t="shared" si="2"/>
        <v>0</v>
      </c>
      <c r="F48" s="218" t="str">
        <f t="shared" si="2"/>
        <v>Explanations</v>
      </c>
      <c r="J48" s="92" t="s">
        <v>67</v>
      </c>
      <c r="K48" s="96" t="s">
        <v>67</v>
      </c>
    </row>
    <row r="49" spans="1:11" ht="17.25" customHeight="1" x14ac:dyDescent="0.25">
      <c r="A49" s="221"/>
      <c r="B49" s="233"/>
      <c r="C49" s="234"/>
      <c r="D49" s="216"/>
      <c r="E49" s="217"/>
      <c r="F49" s="219"/>
      <c r="J49" s="93" t="s">
        <v>57</v>
      </c>
      <c r="K49" s="97" t="s">
        <v>57</v>
      </c>
    </row>
    <row r="50" spans="1:11" ht="22.5" customHeight="1" x14ac:dyDescent="0.25">
      <c r="A50" s="89"/>
      <c r="B50" s="204"/>
      <c r="C50" s="205"/>
      <c r="D50" s="206"/>
      <c r="E50" s="207"/>
      <c r="F50" s="90"/>
      <c r="J50" s="94"/>
      <c r="K50" s="100"/>
    </row>
    <row r="51" spans="1:11" s="87" customFormat="1" ht="22.5" customHeight="1" x14ac:dyDescent="0.25">
      <c r="A51" s="175" t="str">
        <f>'Cons Subsidies CASH-Rounded'!$B$91</f>
        <v>Metropolitan Mass Transportation Operating Assistance (MMTOA)</v>
      </c>
      <c r="B51" s="176">
        <f>'Cons Subsidies CASH-Rounded'!$U$91</f>
        <v>-19.728024114612936</v>
      </c>
      <c r="C51" s="177"/>
      <c r="D51" s="178">
        <f>IF(ISERROR('Cons Subsidies CASH-Rounded'!$U$91/'Cons Subsidies CASH-Rounded'!$S$91),"HIDE ",IF('Cons Subsidies CASH-Rounded'!$U$91/'Cons Subsidies CASH-Rounded'!$S$91=0,"HIDE ",IF('Cons Subsidies CASH-Rounded'!$U$91/'Cons Subsidies CASH-Rounded'!$S$91&gt;1,"&gt; 100%",IF('Cons Subsidies CASH-Rounded'!$U$91/'Cons Subsidies CASH-Rounded'!$S$91&lt;-1,"&gt; (100%)",'Cons Subsidies CASH-Rounded'!$U$91/'Cons Subsidies CASH-Rounded'!$S$91))))</f>
        <v>-2.081223771881377E-2</v>
      </c>
      <c r="E51" s="179"/>
      <c r="F51" s="180" t="s">
        <v>82</v>
      </c>
      <c r="J51" s="95">
        <f>IF(EXACT(A51,'Cons Subsidies CASH-Rounded'!$B$91)=TRUE,IF(ISERROR('Cons Subsidies CASH-Rounded'!$U$91/'Cons Subsidies CASH-Rounded'!$S$91),"NO VAR",'Cons Subsidies CASH-Rounded'!$U$91/'Cons Subsidies CASH-Rounded'!$S$91))</f>
        <v>-2.081223771881377E-2</v>
      </c>
      <c r="K51" s="101" t="str">
        <f t="shared" ref="K51:K55" si="3">IF(J51="NO VAR","NO VAR",(IF(J51=FALSE,"INCORRECT LINE BEING PICKED UP","OK")))</f>
        <v>OK</v>
      </c>
    </row>
    <row r="52" spans="1:11" s="87" customFormat="1" ht="22.5" customHeight="1" x14ac:dyDescent="0.25">
      <c r="A52" s="91" t="str">
        <f>'Cons Subsidies CASH-Rounded'!$B$92</f>
        <v>Petroleum Business Tax (PBT)</v>
      </c>
      <c r="B52" s="132">
        <f>'Cons Subsidies CASH-Rounded'!$U$92</f>
        <v>63.626975449669203</v>
      </c>
      <c r="C52" s="134"/>
      <c r="D52" s="109">
        <f>IF(ISERROR('Cons Subsidies CASH-Rounded'!$U$92/'Cons Subsidies CASH-Rounded'!$S$92),"HIDE ",IF('Cons Subsidies CASH-Rounded'!$U$92/'Cons Subsidies CASH-Rounded'!$S$92=0,"HIDE ",IF('Cons Subsidies CASH-Rounded'!$U$92/'Cons Subsidies CASH-Rounded'!$S$92&gt;1,"&gt; 100%",IF('Cons Subsidies CASH-Rounded'!$U$92/'Cons Subsidies CASH-Rounded'!$S$92&lt;-1,"&gt; (100%)",'Cons Subsidies CASH-Rounded'!$U$92/'Cons Subsidies CASH-Rounded'!$S$92))))</f>
        <v>0.1545530504495094</v>
      </c>
      <c r="E52" s="110"/>
      <c r="F52" s="98" t="s">
        <v>82</v>
      </c>
      <c r="J52" s="95">
        <f>IF(EXACT(A52,'Cons Subsidies CASH-Rounded'!$B$92)=TRUE,IF(ISERROR('Cons Subsidies CASH-Rounded'!$U$92/'Cons Subsidies CASH-Rounded'!$S$92),"NO VAR",'Cons Subsidies CASH-Rounded'!$U$92/'Cons Subsidies CASH-Rounded'!$S$92))</f>
        <v>0.1545530504495094</v>
      </c>
      <c r="K52" s="101" t="str">
        <f t="shared" si="3"/>
        <v>OK</v>
      </c>
    </row>
    <row r="53" spans="1:11" s="87" customFormat="1" ht="22.5" customHeight="1" x14ac:dyDescent="0.25">
      <c r="A53" s="91" t="str">
        <f>'Cons Subsidies CASH-Rounded'!$B$93</f>
        <v>MRT(b)-1 (Gross)</v>
      </c>
      <c r="B53" s="132">
        <f>'Cons Subsidies CASH-Rounded'!$U$93</f>
        <v>34.580488778048135</v>
      </c>
      <c r="C53" s="134"/>
      <c r="D53" s="109">
        <f>IF(ISERROR('Cons Subsidies CASH-Rounded'!$U$93/'Cons Subsidies CASH-Rounded'!$S$93),"HIDE ",IF('Cons Subsidies CASH-Rounded'!$U$93/'Cons Subsidies CASH-Rounded'!$S$93=0,"HIDE ",IF('Cons Subsidies CASH-Rounded'!$U$93/'Cons Subsidies CASH-Rounded'!$S$93&gt;1,"&gt; 100%",IF('Cons Subsidies CASH-Rounded'!$U$93/'Cons Subsidies CASH-Rounded'!$S$93&lt;-1,"&gt; (100%)",'Cons Subsidies CASH-Rounded'!$U$93/'Cons Subsidies CASH-Rounded'!$S$93))))</f>
        <v>0.15957215765709426</v>
      </c>
      <c r="E53" s="110"/>
      <c r="F53" s="98" t="s">
        <v>82</v>
      </c>
      <c r="J53" s="95">
        <f>IF(EXACT(A53,'Cons Subsidies CASH-Rounded'!$B$93)=TRUE,IF(ISERROR('Cons Subsidies CASH-Rounded'!$U$93/'Cons Subsidies CASH-Rounded'!$S$93),"NO VAR",'Cons Subsidies CASH-Rounded'!$U$93/'Cons Subsidies CASH-Rounded'!$S$93))</f>
        <v>0.15957215765709426</v>
      </c>
      <c r="K53" s="101" t="str">
        <f t="shared" si="3"/>
        <v>OK</v>
      </c>
    </row>
    <row r="54" spans="1:11" s="87" customFormat="1" ht="22.5" customHeight="1" x14ac:dyDescent="0.25">
      <c r="A54" s="91" t="str">
        <f>'Cons Subsidies CASH-Rounded'!$B$94</f>
        <v>MRT(b)-2 (Gross)</v>
      </c>
      <c r="B54" s="132">
        <f>'Cons Subsidies CASH-Rounded'!$U$94</f>
        <v>27.001543943473621</v>
      </c>
      <c r="C54" s="134"/>
      <c r="D54" s="109">
        <f>IF(ISERROR('Cons Subsidies CASH-Rounded'!$U$94/'Cons Subsidies CASH-Rounded'!$S$94),"HIDE ",IF('Cons Subsidies CASH-Rounded'!$U$94/'Cons Subsidies CASH-Rounded'!$S$94=0,"HIDE ",IF('Cons Subsidies CASH-Rounded'!$U$94/'Cons Subsidies CASH-Rounded'!$S$94&gt;1,"&gt; 100%",IF('Cons Subsidies CASH-Rounded'!$U$94/'Cons Subsidies CASH-Rounded'!$S$94&lt;-1,"&gt; (100%)",'Cons Subsidies CASH-Rounded'!$U$94/'Cons Subsidies CASH-Rounded'!$S$94))))</f>
        <v>0.28392570877136475</v>
      </c>
      <c r="E54" s="110"/>
      <c r="F54" s="98" t="s">
        <v>82</v>
      </c>
      <c r="J54" s="95">
        <f>IF(EXACT(A54,'Cons Subsidies CASH-Rounded'!$B$94)=TRUE,IF(ISERROR('Cons Subsidies CASH-Rounded'!$U$94/'Cons Subsidies CASH-Rounded'!$S$94),"NO VAR",'Cons Subsidies CASH-Rounded'!$U$94/'Cons Subsidies CASH-Rounded'!$S$94))</f>
        <v>0.28392570877136475</v>
      </c>
      <c r="K54" s="101" t="str">
        <f t="shared" si="3"/>
        <v>OK</v>
      </c>
    </row>
    <row r="55" spans="1:11" s="87" customFormat="1" ht="22.5" hidden="1" customHeight="1" x14ac:dyDescent="0.25">
      <c r="A55" s="91" t="str">
        <f>'Cons Subsidies CASH-Rounded'!$B$95</f>
        <v>Other MRT(b) Adjustments</v>
      </c>
      <c r="B55" s="132">
        <f>'Cons Subsidies CASH-Rounded'!$U$95</f>
        <v>0</v>
      </c>
      <c r="C55" s="134"/>
      <c r="D55" s="109" t="str">
        <f>IF(ISERROR('Cons Subsidies CASH-Rounded'!$U$95/'Cons Subsidies CASH-Rounded'!$S$95),"HIDE ",IF('Cons Subsidies CASH-Rounded'!$U$95/'Cons Subsidies CASH-Rounded'!$S$95=0,"HIDE ",IF('Cons Subsidies CASH-Rounded'!$U$95/'Cons Subsidies CASH-Rounded'!$S$95&gt;1,"&gt; 100%",IF('Cons Subsidies CASH-Rounded'!$U$95/'Cons Subsidies CASH-Rounded'!$S$95&lt;-1,"&gt; (100%)",'Cons Subsidies CASH-Rounded'!$U$95/'Cons Subsidies CASH-Rounded'!$S$95))))</f>
        <v xml:space="preserve">HIDE </v>
      </c>
      <c r="E55" s="110"/>
      <c r="F55" s="98"/>
      <c r="J55" s="95" t="str">
        <f>IF(EXACT(A55,'Cons Subsidies CASH-Rounded'!$B$95)=TRUE,IF(ISERROR('Cons Subsidies CASH-Rounded'!$U$95/'Cons Subsidies CASH-Rounded'!$S$95),"NO VAR",'Cons Subsidies CASH-Rounded'!$U$95/'Cons Subsidies CASH-Rounded'!$S$95))</f>
        <v>NO VAR</v>
      </c>
      <c r="K55" s="101" t="str">
        <f t="shared" si="3"/>
        <v>NO VAR</v>
      </c>
    </row>
    <row r="56" spans="1:11" s="87" customFormat="1" ht="22.5" hidden="1" customHeight="1" x14ac:dyDescent="0.25">
      <c r="A56" s="91" t="str">
        <f>'Cons Subsidies CASH-Rounded'!$B$96</f>
        <v>Urban Tax</v>
      </c>
      <c r="B56" s="132">
        <f>'Cons Subsidies CASH-Rounded'!$U$96</f>
        <v>1.0180851899999652</v>
      </c>
      <c r="C56" s="134"/>
      <c r="D56" s="109">
        <f>IF(ISERROR('Cons Subsidies CASH-Rounded'!$U$96/'Cons Subsidies CASH-Rounded'!$S$96),"HIDE ",IF('Cons Subsidies CASH-Rounded'!$U$96/'Cons Subsidies CASH-Rounded'!$S$96=0,"HIDE ",IF('Cons Subsidies CASH-Rounded'!$U$96/'Cons Subsidies CASH-Rounded'!$S$96&gt;1,"&gt; 100%",IF('Cons Subsidies CASH-Rounded'!$U$96/'Cons Subsidies CASH-Rounded'!$S$96&lt;-1,"&gt; (100%)",'Cons Subsidies CASH-Rounded'!$U$96/'Cons Subsidies CASH-Rounded'!$S$96))))</f>
        <v>3.2064130823664556E-3</v>
      </c>
      <c r="E56" s="110"/>
      <c r="F56" s="98"/>
      <c r="J56" s="95">
        <f>IF(EXACT(A56,'Cons Subsidies CASH-Rounded'!$B$96)=TRUE,IF(ISERROR('Cons Subsidies CASH-Rounded'!$U$96/'Cons Subsidies CASH-Rounded'!$S$96),"NO VAR",'Cons Subsidies CASH-Rounded'!$U$96/'Cons Subsidies CASH-Rounded'!$S$96))</f>
        <v>3.2064130823664556E-3</v>
      </c>
      <c r="K56" s="101" t="str">
        <f>IF(J56="NO VAR","NO VAR",(IF(J56=FALSE,"INCORRECT LINE BEING PICKED UP","OK")))</f>
        <v>OK</v>
      </c>
    </row>
    <row r="57" spans="1:11" s="87" customFormat="1" ht="22.5" customHeight="1" x14ac:dyDescent="0.25">
      <c r="A57" s="91" t="str">
        <f>'Cons Subsidies CASH-Rounded'!$B$101</f>
        <v>Payroll Mobility Tax (PMT)</v>
      </c>
      <c r="B57" s="132">
        <f>'Cons Subsidies CASH-Rounded'!$U$101</f>
        <v>100.58962030366501</v>
      </c>
      <c r="C57" s="134"/>
      <c r="D57" s="109">
        <f>IF(ISERROR('Cons Subsidies CASH-Rounded'!$U$101/'Cons Subsidies CASH-Rounded'!$S$101),"HIDE ",IF('Cons Subsidies CASH-Rounded'!$U$101/'Cons Subsidies CASH-Rounded'!$S$101=0,"HIDE ",IF('Cons Subsidies CASH-Rounded'!$U$101/'Cons Subsidies CASH-Rounded'!$S$101&gt;1,"&gt; 100%",IF('Cons Subsidies CASH-Rounded'!$U$101/'Cons Subsidies CASH-Rounded'!$S$101&lt;-1,"&gt; (100%)",'Cons Subsidies CASH-Rounded'!$U$101/'Cons Subsidies CASH-Rounded'!$S$101))))</f>
        <v>8.8225075150106747E-2</v>
      </c>
      <c r="E57" s="110"/>
      <c r="F57" s="98" t="s">
        <v>82</v>
      </c>
      <c r="J57" s="95">
        <f>IF(EXACT(A57,'Cons Subsidies CASH-Rounded'!$B$101)=TRUE,IF(ISERROR('Cons Subsidies CASH-Rounded'!$U$101/'Cons Subsidies CASH-Rounded'!$S$101),"NO VAR",'Cons Subsidies CASH-Rounded'!$U$101/'Cons Subsidies CASH-Rounded'!$S$101))</f>
        <v>8.8225075150106747E-2</v>
      </c>
      <c r="K57" s="101" t="str">
        <f t="shared" ref="K57:K83" si="4">IF(J57="NO VAR","NO VAR",(IF(J57=FALSE,"INCORRECT LINE BEING PICKED UP","OK")))</f>
        <v>OK</v>
      </c>
    </row>
    <row r="58" spans="1:11" s="87" customFormat="1" ht="22.5" customHeight="1" x14ac:dyDescent="0.25">
      <c r="A58" s="91" t="str">
        <f>'Cons Subsidies CASH-Rounded'!$B$102</f>
        <v>Payroll Mobility Tax Replacement Uunds</v>
      </c>
      <c r="B58" s="132">
        <f>'Cons Subsidies CASH-Rounded'!$U$102</f>
        <v>6.8194599999999994</v>
      </c>
      <c r="C58" s="134"/>
      <c r="D58" s="109">
        <f>IF(ISERROR('Cons Subsidies CASH-Rounded'!$U$102/'Cons Subsidies CASH-Rounded'!$S$102),"HIDE ",IF('Cons Subsidies CASH-Rounded'!$U$102/'Cons Subsidies CASH-Rounded'!$S$102=0,"HIDE ",IF('Cons Subsidies CASH-Rounded'!$U$102/'Cons Subsidies CASH-Rounded'!$S$102&gt;1,"&gt; 100%",IF('Cons Subsidies CASH-Rounded'!$U$102/'Cons Subsidies CASH-Rounded'!$S$102&lt;-1,"&gt; (100%)",'Cons Subsidies CASH-Rounded'!$U$102/'Cons Subsidies CASH-Rounded'!$S$102))))</f>
        <v>0.2113870381586917</v>
      </c>
      <c r="E58" s="110"/>
      <c r="F58" s="98" t="s">
        <v>108</v>
      </c>
      <c r="J58" s="95">
        <f>IF(EXACT(A58,'Cons Subsidies CASH-Rounded'!$B$102)=TRUE,IF(ISERROR('Cons Subsidies CASH-Rounded'!$U$102/'Cons Subsidies CASH-Rounded'!$S$102),"NO VAR",'Cons Subsidies CASH-Rounded'!$U$102/'Cons Subsidies CASH-Rounded'!$S$102))</f>
        <v>0.2113870381586917</v>
      </c>
      <c r="K58" s="101" t="str">
        <f t="shared" si="4"/>
        <v>OK</v>
      </c>
    </row>
    <row r="59" spans="1:11" s="181" customFormat="1" ht="22.5" customHeight="1" x14ac:dyDescent="0.25">
      <c r="A59" s="175" t="str">
        <f>'Cons Subsidies CASH-Rounded'!$B$103</f>
        <v>MTA Aid</v>
      </c>
      <c r="B59" s="176">
        <f>'Cons Subsidies CASH-Rounded'!$U$103</f>
        <v>-15.848010860935005</v>
      </c>
      <c r="C59" s="177"/>
      <c r="D59" s="178">
        <f>IF(ISERROR('Cons Subsidies CASH-Rounded'!$U$103/'Cons Subsidies CASH-Rounded'!$S$103),"HIDE ",IF('Cons Subsidies CASH-Rounded'!$U$103/'Cons Subsidies CASH-Rounded'!$S$103=0,"HIDE ",IF('Cons Subsidies CASH-Rounded'!$U$103/'Cons Subsidies CASH-Rounded'!$S$103&gt;1,"&gt; 100%",IF('Cons Subsidies CASH-Rounded'!$U$103/'Cons Subsidies CASH-Rounded'!$S$103&lt;-1,"&gt; (100%)",'Cons Subsidies CASH-Rounded'!$U$103/'Cons Subsidies CASH-Rounded'!$S$103))))</f>
        <v>-7.8855761730179177E-2</v>
      </c>
      <c r="E59" s="179"/>
      <c r="F59" s="180" t="s">
        <v>99</v>
      </c>
      <c r="J59" s="182">
        <f>IF(EXACT(A59,'Cons Subsidies CASH-Rounded'!$B$103)=TRUE,IF(ISERROR('Cons Subsidies CASH-Rounded'!$U$103/'Cons Subsidies CASH-Rounded'!$S$103),"NO VAR",'Cons Subsidies CASH-Rounded'!$U$103/'Cons Subsidies CASH-Rounded'!$S$103))</f>
        <v>-7.8855761730179177E-2</v>
      </c>
      <c r="K59" s="183" t="str">
        <f t="shared" si="4"/>
        <v>OK</v>
      </c>
    </row>
    <row r="60" spans="1:11" s="87" customFormat="1" ht="22.5" customHeight="1" x14ac:dyDescent="0.25">
      <c r="A60" s="91" t="str">
        <f>'Cons Subsidies CASH-Rounded'!$B$111</f>
        <v>Subway Action Plan Account</v>
      </c>
      <c r="B60" s="133">
        <f>'Cons Subsidies CASH-Rounded'!$U$111</f>
        <v>-26.782805410594051</v>
      </c>
      <c r="C60" s="134"/>
      <c r="D60" s="109">
        <f>IF(ISERROR('Cons Subsidies CASH-Rounded'!$U$111/'Cons Subsidies CASH-Rounded'!$S$111),"HIDE ",IF('Cons Subsidies CASH-Rounded'!$U$111/'Cons Subsidies CASH-Rounded'!$S$111=0,"HIDE ",IF('Cons Subsidies CASH-Rounded'!$U$111/'Cons Subsidies CASH-Rounded'!$S$111&gt;1,"&gt; 100%",IF('Cons Subsidies CASH-Rounded'!$U$111/'Cons Subsidies CASH-Rounded'!$S$111&lt;-1,"&gt; (100%)",'Cons Subsidies CASH-Rounded'!$U$111/'Cons Subsidies CASH-Rounded'!$S$111))))</f>
        <v>-0.12182897540588766</v>
      </c>
      <c r="E60" s="110"/>
      <c r="F60" s="98" t="s">
        <v>82</v>
      </c>
      <c r="J60" s="95">
        <f>IF(EXACT(A60,'Cons Subsidies CASH-Rounded'!$B$111)=TRUE,IF(ISERROR('Cons Subsidies CASH-Rounded'!$U$111/'Cons Subsidies CASH-Rounded'!$S$111),"NO VAR",'Cons Subsidies CASH-Rounded'!$U$111/'Cons Subsidies CASH-Rounded'!$S$111))</f>
        <v>-0.12182897540588766</v>
      </c>
      <c r="K60" s="101" t="str">
        <f t="shared" si="4"/>
        <v>OK</v>
      </c>
    </row>
    <row r="61" spans="1:11" s="87" customFormat="1" ht="22.5" hidden="1" customHeight="1" x14ac:dyDescent="0.25">
      <c r="A61" s="91" t="str">
        <f>'Cons Subsidies CASH-Rounded'!$B$112</f>
        <v>Outerborough Transportation Account</v>
      </c>
      <c r="B61" s="133">
        <f>'Cons Subsidies CASH-Rounded'!$U$112</f>
        <v>0</v>
      </c>
      <c r="C61" s="134"/>
      <c r="D61" s="109" t="str">
        <f>IF(ISERROR('Cons Subsidies CASH-Rounded'!$U$112/'Cons Subsidies CASH-Rounded'!$S$112),"HIDE ",IF('Cons Subsidies CASH-Rounded'!$U$112/'Cons Subsidies CASH-Rounded'!$S$112=0,"HIDE ",IF('Cons Subsidies CASH-Rounded'!$U$112/'Cons Subsidies CASH-Rounded'!$S$112&gt;1,"&gt; 100%",IF('Cons Subsidies CASH-Rounded'!$U$112/'Cons Subsidies CASH-Rounded'!$S$112&lt;-1,"&gt; (100%)",'Cons Subsidies CASH-Rounded'!$U$112/'Cons Subsidies CASH-Rounded'!$S$112))))</f>
        <v xml:space="preserve">HIDE </v>
      </c>
      <c r="E61" s="110"/>
      <c r="F61" s="98"/>
      <c r="J61" s="95" t="str">
        <f>IF(EXACT(A61,'Cons Subsidies CASH-Rounded'!$B$112)=TRUE,IF(ISERROR('Cons Subsidies CASH-Rounded'!$U$112/'Cons Subsidies CASH-Rounded'!$S$112),"NO VAR",'Cons Subsidies CASH-Rounded'!$U$112/'Cons Subsidies CASH-Rounded'!$S$112))</f>
        <v>NO VAR</v>
      </c>
      <c r="K61" s="101" t="str">
        <f t="shared" si="4"/>
        <v>NO VAR</v>
      </c>
    </row>
    <row r="62" spans="1:11" s="87" customFormat="1" ht="22.5" hidden="1" customHeight="1" x14ac:dyDescent="0.25">
      <c r="A62" s="91" t="str">
        <f>'Cons Subsidies CASH-Rounded'!$B$113</f>
        <v>Less: Assumed Capital or Member Project</v>
      </c>
      <c r="B62" s="133">
        <f>'Cons Subsidies CASH-Rounded'!$U$113</f>
        <v>0</v>
      </c>
      <c r="C62" s="134"/>
      <c r="D62" s="109" t="str">
        <f>IF(ISERROR('Cons Subsidies CASH-Rounded'!$U$113/'Cons Subsidies CASH-Rounded'!$S$113),"HIDE ",IF('Cons Subsidies CASH-Rounded'!$U$113/'Cons Subsidies CASH-Rounded'!$S$113=0,"HIDE ",IF('Cons Subsidies CASH-Rounded'!$U$113/'Cons Subsidies CASH-Rounded'!$S$113&gt;1,"&gt; 100%",IF('Cons Subsidies CASH-Rounded'!$U$113/'Cons Subsidies CASH-Rounded'!$S$113&lt;-1,"&gt; (100%)",'Cons Subsidies CASH-Rounded'!$U$113/'Cons Subsidies CASH-Rounded'!$S$113))))</f>
        <v xml:space="preserve">HIDE </v>
      </c>
      <c r="E62" s="110"/>
      <c r="F62" s="98"/>
      <c r="J62" s="95" t="str">
        <f>IF(EXACT(A62,'Cons Subsidies CASH-Rounded'!$B$113)=TRUE,IF(ISERROR('Cons Subsidies CASH-Rounded'!$U$113/'Cons Subsidies CASH-Rounded'!$S$113),"NO VAR",'Cons Subsidies CASH-Rounded'!$U$113/'Cons Subsidies CASH-Rounded'!$S$113))</f>
        <v>NO VAR</v>
      </c>
      <c r="K62" s="101" t="str">
        <f>IF(J65="NO VAR","NO VAR",(IF(J65=FALSE,"INCORRECT LINE BEING PICKED UP","OK")))</f>
        <v>NO VAR</v>
      </c>
    </row>
    <row r="63" spans="1:11" s="87" customFormat="1" ht="22.5" customHeight="1" x14ac:dyDescent="0.25">
      <c r="A63" s="91" t="str">
        <f>'Cons Subsidies CASH-Rounded'!$B$114</f>
        <v>General Transportation Account</v>
      </c>
      <c r="B63" s="133">
        <f>'Cons Subsidies CASH-Rounded'!$U$114</f>
        <v>1.1345983700000002</v>
      </c>
      <c r="C63" s="134"/>
      <c r="D63" s="109" t="s">
        <v>81</v>
      </c>
      <c r="E63" s="110"/>
      <c r="F63" s="98" t="s">
        <v>82</v>
      </c>
      <c r="J63" s="95" t="str">
        <f>IF(EXACT(A63,'Cons Subsidies CASH-Rounded'!$B$114)=TRUE,IF(ISERROR('Cons Subsidies CASH-Rounded'!$U$114/'Cons Subsidies CASH-Rounded'!$S$114),"NO VAR",'Cons Subsidies CASH-Rounded'!$U$114/'Cons Subsidies CASH-Rounded'!$S$114))</f>
        <v>NO VAR</v>
      </c>
      <c r="K63" s="101" t="str">
        <f t="shared" si="4"/>
        <v>NO VAR</v>
      </c>
    </row>
    <row r="64" spans="1:11" s="87" customFormat="1" ht="22.5" hidden="1" customHeight="1" x14ac:dyDescent="0.25">
      <c r="A64" s="91" t="str">
        <f>'Cons Subsidies CASH-Rounded'!$B$115</f>
        <v>Less: Transfer to Committed to Capital</v>
      </c>
      <c r="B64" s="133">
        <f>'Cons Subsidies CASH-Rounded'!$U$115</f>
        <v>0</v>
      </c>
      <c r="C64" s="134"/>
      <c r="D64" s="109" t="str">
        <f>IF(ISERROR('Cons Subsidies CASH-Rounded'!$U$115/'Cons Subsidies CASH-Rounded'!$S$115),"HIDE ",IF('Cons Subsidies CASH-Rounded'!$U$115/'Cons Subsidies CASH-Rounded'!$S$115=0,"HIDE ",IF('Cons Subsidies CASH-Rounded'!$U$115/'Cons Subsidies CASH-Rounded'!$S$115&gt;1,"&gt; 100%",IF('Cons Subsidies CASH-Rounded'!$U$115/'Cons Subsidies CASH-Rounded'!$S$115&lt;-1,"&gt; (100%)",'Cons Subsidies CASH-Rounded'!$U$115/'Cons Subsidies CASH-Rounded'!$S$115))))</f>
        <v xml:space="preserve">HIDE </v>
      </c>
      <c r="E64" s="110"/>
      <c r="F64" s="98"/>
      <c r="J64" s="95" t="str">
        <f>IF(EXACT(A64,'Cons Subsidies CASH-Rounded'!$B$115)=TRUE,IF(ISERROR('Cons Subsidies CASH-Rounded'!$U$115/'Cons Subsidies CASH-Rounded'!$S$115),"NO VAR",'Cons Subsidies CASH-Rounded'!$U$115/'Cons Subsidies CASH-Rounded'!$S$115))</f>
        <v>NO VAR</v>
      </c>
      <c r="K64" s="101" t="str">
        <f t="shared" si="4"/>
        <v>NO VAR</v>
      </c>
    </row>
    <row r="65" spans="1:18" s="87" customFormat="1" ht="22.5" hidden="1" customHeight="1" x14ac:dyDescent="0.25">
      <c r="A65" s="91" t="str">
        <f>'Cons Subsidies CASH-Rounded'!$B$117</f>
        <v>Central Business District Tolling Program (CBDTP)</v>
      </c>
      <c r="B65" s="133">
        <f>'Cons Subsidies CASH-Rounded'!$U$117</f>
        <v>0</v>
      </c>
      <c r="C65" s="134"/>
      <c r="D65" s="109" t="str">
        <f>IF(ISERROR('Cons Subsidies CASH-Rounded'!$U$117/'Cons Subsidies CASH-Rounded'!$S$117),"HIDE ",IF('Cons Subsidies CASH-Rounded'!$U$117/'Cons Subsidies CASH-Rounded'!$S$117=0,"HIDE ",IF('Cons Subsidies CASH-Rounded'!$U$117/'Cons Subsidies CASH-Rounded'!$S$117&gt;1,"&gt; 100%",IF('Cons Subsidies CASH-Rounded'!$U$117/'Cons Subsidies CASH-Rounded'!$S$117&lt;-1,"&gt; (100%)",'Cons Subsidies CASH-Rounded'!$U$117/'Cons Subsidies CASH-Rounded'!$S$117))))</f>
        <v xml:space="preserve">HIDE </v>
      </c>
      <c r="E65" s="110"/>
      <c r="F65" s="98"/>
      <c r="J65" s="95" t="str">
        <f>IF(EXACT(A65,'Cons Subsidies CASH-Rounded'!$B$117)=TRUE,IF(ISERROR('Cons Subsidies CASH-Rounded'!$U$117/'Cons Subsidies CASH-Rounded'!$S$117),"NO VAR",'Cons Subsidies CASH-Rounded'!$U$117/'Cons Subsidies CASH-Rounded'!$S$117))</f>
        <v>NO VAR</v>
      </c>
      <c r="K65" s="101" t="str">
        <f t="shared" si="4"/>
        <v>NO VAR</v>
      </c>
    </row>
    <row r="66" spans="1:18" s="87" customFormat="1" ht="22.5" customHeight="1" x14ac:dyDescent="0.25">
      <c r="A66" s="91" t="str">
        <f>'Cons Subsidies CASH-Rounded'!$B$118</f>
        <v>Real Property Transfer Tax Surcharge (Mansion)</v>
      </c>
      <c r="B66" s="133">
        <f>'Cons Subsidies CASH-Rounded'!$U$118</f>
        <v>-18.160486699999979</v>
      </c>
      <c r="C66" s="134"/>
      <c r="D66" s="109">
        <f>IF(ISERROR('Cons Subsidies CASH-Rounded'!$U$118/'Cons Subsidies CASH-Rounded'!$S$118),"HIDE ",IF('Cons Subsidies CASH-Rounded'!$U$118/'Cons Subsidies CASH-Rounded'!$S$118=0,"HIDE ",IF('Cons Subsidies CASH-Rounded'!$U$118/'Cons Subsidies CASH-Rounded'!$S$118&gt;1,"&gt; 100%",IF('Cons Subsidies CASH-Rounded'!$U$118/'Cons Subsidies CASH-Rounded'!$S$118&lt;-1,"&gt; (100%)",'Cons Subsidies CASH-Rounded'!$U$118/'Cons Subsidies CASH-Rounded'!$S$118))))</f>
        <v>-0.10573152645590764</v>
      </c>
      <c r="E66" s="110"/>
      <c r="F66" s="98" t="s">
        <v>98</v>
      </c>
      <c r="J66" s="95">
        <f>IF(EXACT(A66,'Cons Subsidies CASH-Rounded'!$B$118)=TRUE,IF(ISERROR('Cons Subsidies CASH-Rounded'!$U$118/'Cons Subsidies CASH-Rounded'!$S$118),"NO VAR",'Cons Subsidies CASH-Rounded'!$U$118/'Cons Subsidies CASH-Rounded'!$S$118))</f>
        <v>-0.10573152645590764</v>
      </c>
      <c r="K66" s="101" t="str">
        <f t="shared" si="4"/>
        <v>OK</v>
      </c>
    </row>
    <row r="67" spans="1:18" s="87" customFormat="1" ht="22.5" customHeight="1" x14ac:dyDescent="0.25">
      <c r="A67" s="91" t="str">
        <f>'Cons Subsidies CASH-Rounded'!$B$119</f>
        <v>Internet Marketplace Tax</v>
      </c>
      <c r="B67" s="133">
        <f>'Cons Subsidies CASH-Rounded'!$U$119</f>
        <v>9.9993186830554066</v>
      </c>
      <c r="C67" s="134"/>
      <c r="D67" s="109">
        <f>IF(ISERROR('Cons Subsidies CASH-Rounded'!$U$119/'Cons Subsidies CASH-Rounded'!$S$119),"HIDE ",IF('Cons Subsidies CASH-Rounded'!$U$119/'Cons Subsidies CASH-Rounded'!$S$119=0,"HIDE ",IF('Cons Subsidies CASH-Rounded'!$U$119/'Cons Subsidies CASH-Rounded'!$S$119&gt;1,"&gt; 100%",IF('Cons Subsidies CASH-Rounded'!$U$119/'Cons Subsidies CASH-Rounded'!$S$119&lt;-1,"&gt; (100%)",'Cons Subsidies CASH-Rounded'!$U$119/'Cons Subsidies CASH-Rounded'!$S$119))))</f>
        <v>5.8248227158891122E-2</v>
      </c>
      <c r="E67" s="110"/>
      <c r="F67" s="98" t="s">
        <v>114</v>
      </c>
      <c r="J67" s="95">
        <f>IF(EXACT(A67,'Cons Subsidies CASH-Rounded'!$B$119)=TRUE,IF(ISERROR('Cons Subsidies CASH-Rounded'!$U$119/'Cons Subsidies CASH-Rounded'!$S$119),"NO VAR",'Cons Subsidies CASH-Rounded'!$U$119/'Cons Subsidies CASH-Rounded'!$S$119))</f>
        <v>5.8248227158891122E-2</v>
      </c>
      <c r="K67" s="101" t="str">
        <f t="shared" si="4"/>
        <v>OK</v>
      </c>
    </row>
    <row r="68" spans="1:18" s="87" customFormat="1" ht="22.5" hidden="1" customHeight="1" x14ac:dyDescent="0.25">
      <c r="A68" s="91" t="str">
        <f>'Cons Subsidies CASH-Rounded'!$B$120</f>
        <v>Less: Transfer to CBDTP Capital Lockbox</v>
      </c>
      <c r="B68" s="133">
        <f>'Cons Subsidies CASH-Rounded'!$U$120</f>
        <v>8.161168046944681</v>
      </c>
      <c r="C68" s="134"/>
      <c r="D68" s="109">
        <f>IF(ISERROR('Cons Subsidies CASH-Rounded'!$U$120/'Cons Subsidies CASH-Rounded'!$S$120),"HIDE ",IF('Cons Subsidies CASH-Rounded'!$U$120/'Cons Subsidies CASH-Rounded'!$S$120=0,"HIDE ",IF('Cons Subsidies CASH-Rounded'!$U$120/'Cons Subsidies CASH-Rounded'!$S$120&gt;1,"&gt; 100%",IF('Cons Subsidies CASH-Rounded'!$U$120/'Cons Subsidies CASH-Rounded'!$S$120&lt;-1,"&gt; (100%)",'Cons Subsidies CASH-Rounded'!$U$120/'Cons Subsidies CASH-Rounded'!$S$120))))</f>
        <v>-2.3763859132510338E-2</v>
      </c>
      <c r="E68" s="110"/>
      <c r="F68" s="98"/>
      <c r="J68" s="95">
        <f>IF(EXACT(A68,'Cons Subsidies CASH-Rounded'!$B$120)=TRUE,IF(ISERROR('Cons Subsidies CASH-Rounded'!$U$120/'Cons Subsidies CASH-Rounded'!$S$120),"NO VAR",'Cons Subsidies CASH-Rounded'!$U$120/'Cons Subsidies CASH-Rounded'!$S$120))</f>
        <v>-2.3763859132510338E-2</v>
      </c>
      <c r="K68" s="101" t="str">
        <f t="shared" si="4"/>
        <v>OK</v>
      </c>
    </row>
    <row r="69" spans="1:18" s="87" customFormat="1" ht="22.5" hidden="1" customHeight="1" x14ac:dyDescent="0.25">
      <c r="A69" s="169" t="str">
        <f>'Cons Subsidies CASH-Rounded'!$B$124</f>
        <v>State Operating Assistance</v>
      </c>
      <c r="B69" s="170">
        <f>'Cons Subsidies CASH-Rounded'!$U$124</f>
        <v>0</v>
      </c>
      <c r="C69" s="171"/>
      <c r="D69" s="172" t="str">
        <f>IF(ISERROR('Cons Subsidies CASH-Rounded'!$U$124/'Cons Subsidies CASH-Rounded'!$S$124),"HIDE ",IF('Cons Subsidies CASH-Rounded'!$U$124/'Cons Subsidies CASH-Rounded'!$S$124=0,"HIDE ",IF('Cons Subsidies CASH-Rounded'!$U$124/'Cons Subsidies CASH-Rounded'!$S$124&gt;1,"&gt; 100%",IF('Cons Subsidies CASH-Rounded'!$U$124/'Cons Subsidies CASH-Rounded'!$S$124&lt;-1,"&gt; (100%)",'Cons Subsidies CASH-Rounded'!$U$124/'Cons Subsidies CASH-Rounded'!$S$124))))</f>
        <v xml:space="preserve">HIDE </v>
      </c>
      <c r="E69" s="173"/>
      <c r="F69" s="174"/>
      <c r="J69" s="95">
        <f>IF(EXACT(A69,'Cons Subsidies CASH-Rounded'!$B$124)=TRUE,IF(ISERROR('Cons Subsidies CASH-Rounded'!$U$124/'Cons Subsidies CASH-Rounded'!$S$124),"NO VAR",'Cons Subsidies CASH-Rounded'!$U$124/'Cons Subsidies CASH-Rounded'!$S$124))</f>
        <v>0</v>
      </c>
      <c r="K69" s="101" t="str">
        <f t="shared" si="4"/>
        <v>OK</v>
      </c>
    </row>
    <row r="70" spans="1:18" s="87" customFormat="1" ht="22.5" customHeight="1" x14ac:dyDescent="0.25">
      <c r="A70" s="91" t="str">
        <f>'Cons Subsidies CASH-Rounded'!$B$129</f>
        <v>New York City</v>
      </c>
      <c r="B70" s="133">
        <f>'Cons Subsidies CASH-Rounded'!$U$129</f>
        <v>28.826837675055714</v>
      </c>
      <c r="C70" s="135"/>
      <c r="D70" s="109">
        <f>IF(ISERROR('Cons Subsidies CASH-Rounded'!$U$129/'Cons Subsidies CASH-Rounded'!$S$129),"HIDE ",IF('Cons Subsidies CASH-Rounded'!$U$129/'Cons Subsidies CASH-Rounded'!$S$129=0,"HIDE ",IF('Cons Subsidies CASH-Rounded'!$U$129/'Cons Subsidies CASH-Rounded'!$S$129&gt;1,"&gt; 100%",IF('Cons Subsidies CASH-Rounded'!$U$129/'Cons Subsidies CASH-Rounded'!$S$129&lt;-1,"&gt; (100%)",'Cons Subsidies CASH-Rounded'!$U$129/'Cons Subsidies CASH-Rounded'!$S$129))))</f>
        <v>0.2199480757219503</v>
      </c>
      <c r="E70" s="110"/>
      <c r="F70" s="99" t="s">
        <v>104</v>
      </c>
      <c r="J70" s="95">
        <f>IF(EXACT(A70,'Cons Subsidies CASH-Rounded'!$B$129)=TRUE,IF(ISERROR('Cons Subsidies CASH-Rounded'!$U$129/'Cons Subsidies CASH-Rounded'!$S$129),"NO VAR",'Cons Subsidies CASH-Rounded'!$U$129/'Cons Subsidies CASH-Rounded'!$S$129))</f>
        <v>0.2199480757219503</v>
      </c>
      <c r="K70" s="101" t="str">
        <f t="shared" si="4"/>
        <v>OK</v>
      </c>
    </row>
    <row r="71" spans="1:18" s="87" customFormat="1" ht="22.5" customHeight="1" x14ac:dyDescent="0.25">
      <c r="A71" s="91" t="str">
        <f>'Cons Subsidies CASH-Rounded'!$B$130</f>
        <v>Nassau County</v>
      </c>
      <c r="B71" s="133">
        <f>'Cons Subsidies CASH-Rounded'!$U$130</f>
        <v>-3.1698987889067998</v>
      </c>
      <c r="C71" s="135"/>
      <c r="D71" s="109">
        <f>IF(ISERROR('Cons Subsidies CASH-Rounded'!$U$130/'Cons Subsidies CASH-Rounded'!$S$130),"HIDE ",IF('Cons Subsidies CASH-Rounded'!$U$130/'Cons Subsidies CASH-Rounded'!$S$130=0,"HIDE ",IF('Cons Subsidies CASH-Rounded'!$U$130/'Cons Subsidies CASH-Rounded'!$S$130&gt;1,"&gt; 100%",IF('Cons Subsidies CASH-Rounded'!$U$130/'Cons Subsidies CASH-Rounded'!$S$130&lt;-1,"&gt; (100%)",'Cons Subsidies CASH-Rounded'!$U$130/'Cons Subsidies CASH-Rounded'!$S$130))))</f>
        <v>-0.52258141348111531</v>
      </c>
      <c r="E71" s="110"/>
      <c r="F71" s="98" t="s">
        <v>100</v>
      </c>
      <c r="J71" s="95">
        <f>IF(EXACT(A71,'Cons Subsidies CASH-Rounded'!$B$130)=TRUE,IF(ISERROR('Cons Subsidies CASH-Rounded'!$U$130/'Cons Subsidies CASH-Rounded'!$S$130),"NO VAR",'Cons Subsidies CASH-Rounded'!$U$130/'Cons Subsidies CASH-Rounded'!$S$130))</f>
        <v>-0.52258141348111531</v>
      </c>
      <c r="K71" s="101" t="str">
        <f t="shared" si="4"/>
        <v>OK</v>
      </c>
    </row>
    <row r="72" spans="1:18" s="87" customFormat="1" ht="22.5" customHeight="1" x14ac:dyDescent="0.25">
      <c r="A72" s="91" t="str">
        <f>'Cons Subsidies CASH-Rounded'!$B$131</f>
        <v>Suffolk County</v>
      </c>
      <c r="B72" s="133">
        <f>'Cons Subsidies CASH-Rounded'!$U$131</f>
        <v>0.44870890732746638</v>
      </c>
      <c r="C72" s="135"/>
      <c r="D72" s="109">
        <f>IF(ISERROR('Cons Subsidies CASH-Rounded'!$U$131/'Cons Subsidies CASH-Rounded'!$S$131),"HIDE ",IF('Cons Subsidies CASH-Rounded'!$U$131/'Cons Subsidies CASH-Rounded'!$S$131=0,"HIDE ",IF('Cons Subsidies CASH-Rounded'!$U$131/'Cons Subsidies CASH-Rounded'!$S$131&gt;1,"&gt; 100%",IF('Cons Subsidies CASH-Rounded'!$U$131/'Cons Subsidies CASH-Rounded'!$S$131&lt;-1,"&gt; (100%)",'Cons Subsidies CASH-Rounded'!$U$131/'Cons Subsidies CASH-Rounded'!$S$131))))</f>
        <v>8.6462865892286703E-2</v>
      </c>
      <c r="E72" s="110"/>
      <c r="F72" s="99" t="s">
        <v>104</v>
      </c>
      <c r="J72" s="95">
        <f>IF(EXACT(A72,'Cons Subsidies CASH-Rounded'!$B$131)=TRUE,IF(ISERROR('Cons Subsidies CASH-Rounded'!$U$131/'Cons Subsidies CASH-Rounded'!$S$131),"NO VAR",'Cons Subsidies CASH-Rounded'!$U$131/'Cons Subsidies CASH-Rounded'!$S$131))</f>
        <v>8.6462865892286703E-2</v>
      </c>
      <c r="K72" s="101" t="str">
        <f t="shared" si="4"/>
        <v>OK</v>
      </c>
    </row>
    <row r="73" spans="1:18" s="87" customFormat="1" ht="22.5" hidden="1" customHeight="1" x14ac:dyDescent="0.25">
      <c r="A73" s="91" t="str">
        <f>'Cons Subsidies CASH-Rounded'!$B$132</f>
        <v>Westchester County</v>
      </c>
      <c r="B73" s="133">
        <f>'Cons Subsidies CASH-Rounded'!$U$132</f>
        <v>0</v>
      </c>
      <c r="C73" s="135"/>
      <c r="D73" s="109" t="str">
        <f>IF(ISERROR('Cons Subsidies CASH-Rounded'!$U$132/'Cons Subsidies CASH-Rounded'!$S$132),"HIDE ",IF('Cons Subsidies CASH-Rounded'!$U$132/'Cons Subsidies CASH-Rounded'!$S$132=0,"HIDE ",IF('Cons Subsidies CASH-Rounded'!$U$132/'Cons Subsidies CASH-Rounded'!$S$132&gt;1,"&gt; 100%",IF('Cons Subsidies CASH-Rounded'!$U$132/'Cons Subsidies CASH-Rounded'!$S$132&lt;-1,"&gt; (100%)",'Cons Subsidies CASH-Rounded'!$U$132/'Cons Subsidies CASH-Rounded'!$S$132))))</f>
        <v xml:space="preserve">HIDE </v>
      </c>
      <c r="E73" s="110"/>
      <c r="F73" s="99" t="s">
        <v>82</v>
      </c>
      <c r="J73" s="95">
        <f>IF(EXACT(A73,'Cons Subsidies CASH-Rounded'!$B$132)=TRUE,IF(ISERROR('Cons Subsidies CASH-Rounded'!$U$132/'Cons Subsidies CASH-Rounded'!$S$132),"NO VAR",'Cons Subsidies CASH-Rounded'!$U$132/'Cons Subsidies CASH-Rounded'!$S$132))</f>
        <v>0</v>
      </c>
      <c r="K73" s="101" t="str">
        <f t="shared" si="4"/>
        <v>OK</v>
      </c>
    </row>
    <row r="74" spans="1:18" s="87" customFormat="1" ht="22.5" hidden="1" customHeight="1" x14ac:dyDescent="0.25">
      <c r="A74" s="91" t="str">
        <f>'Cons Subsidies CASH-Rounded'!$B$133</f>
        <v>Putnam County</v>
      </c>
      <c r="B74" s="133">
        <f>'Cons Subsidies CASH-Rounded'!$U$133</f>
        <v>0</v>
      </c>
      <c r="C74" s="135"/>
      <c r="D74" s="109" t="str">
        <f>IF(ISERROR('Cons Subsidies CASH-Rounded'!$U$133/'Cons Subsidies CASH-Rounded'!$S$133),"HIDE ",IF('Cons Subsidies CASH-Rounded'!$U$133/'Cons Subsidies CASH-Rounded'!$S$133=0,"HIDE ",IF('Cons Subsidies CASH-Rounded'!$U$133/'Cons Subsidies CASH-Rounded'!$S$133&gt;1,"&gt; 100%",IF('Cons Subsidies CASH-Rounded'!$U$133/'Cons Subsidies CASH-Rounded'!$S$133&lt;-1,"&gt; (100%)",'Cons Subsidies CASH-Rounded'!$U$133/'Cons Subsidies CASH-Rounded'!$S$133))))</f>
        <v xml:space="preserve">HIDE </v>
      </c>
      <c r="E74" s="110"/>
      <c r="F74" s="99" t="s">
        <v>82</v>
      </c>
      <c r="J74" s="95">
        <f>IF(EXACT(A74,'Cons Subsidies CASH-Rounded'!$B$133)=TRUE,IF(ISERROR('Cons Subsidies CASH-Rounded'!$U$133/'Cons Subsidies CASH-Rounded'!$S$133),"NO VAR",'Cons Subsidies CASH-Rounded'!$U$133/'Cons Subsidies CASH-Rounded'!$S$133))</f>
        <v>0</v>
      </c>
      <c r="K74" s="101" t="str">
        <f t="shared" si="4"/>
        <v>OK</v>
      </c>
    </row>
    <row r="75" spans="1:18" ht="22.5" customHeight="1" x14ac:dyDescent="0.25">
      <c r="A75" s="91" t="str">
        <f>'Cons Subsidies CASH-Rounded'!$B$134</f>
        <v>Dutchess County</v>
      </c>
      <c r="B75" s="133">
        <f>'Cons Subsidies CASH-Rounded'!$U$134</f>
        <v>-0.10408454030186666</v>
      </c>
      <c r="C75" s="136"/>
      <c r="D75" s="109">
        <f>IF(ISERROR('Cons Subsidies CASH-Rounded'!$U$134/'Cons Subsidies CASH-Rounded'!$S$134),"HIDE ",IF('Cons Subsidies CASH-Rounded'!$U$134/'Cons Subsidies CASH-Rounded'!$S$134=0,"HIDE ",IF('Cons Subsidies CASH-Rounded'!$U$134/'Cons Subsidies CASH-Rounded'!$S$134&gt;1,"&gt; 100%",IF('Cons Subsidies CASH-Rounded'!$U$134/'Cons Subsidies CASH-Rounded'!$S$134&lt;-1,"&gt; (100%)",'Cons Subsidies CASH-Rounded'!$U$134/'Cons Subsidies CASH-Rounded'!$S$134))))</f>
        <v>-0.5226346473384339</v>
      </c>
      <c r="E75" s="2"/>
      <c r="F75" s="99" t="s">
        <v>100</v>
      </c>
      <c r="J75" s="95">
        <f>IF(EXACT(A75,'Cons Subsidies CASH-Rounded'!$B$134)=TRUE,IF(ISERROR('Cons Subsidies CASH-Rounded'!$U$134/'Cons Subsidies CASH-Rounded'!$S$134),"NO VAR",'Cons Subsidies CASH-Rounded'!$U$134/'Cons Subsidies CASH-Rounded'!$S$134))</f>
        <v>-0.5226346473384339</v>
      </c>
      <c r="K75" s="101" t="str">
        <f t="shared" si="4"/>
        <v>OK</v>
      </c>
    </row>
    <row r="76" spans="1:18" ht="22.5" customHeight="1" x14ac:dyDescent="0.25">
      <c r="A76" s="91" t="str">
        <f>'Cons Subsidies CASH-Rounded'!$B$135</f>
        <v>Orange County</v>
      </c>
      <c r="B76" s="133">
        <f>'Cons Subsidies CASH-Rounded'!$U$135</f>
        <v>-2.7807114141066666E-2</v>
      </c>
      <c r="C76" s="136"/>
      <c r="D76" s="109">
        <f>IF(ISERROR('Cons Subsidies CASH-Rounded'!$U$135/'Cons Subsidies CASH-Rounded'!$S$135),"HIDE ",IF('Cons Subsidies CASH-Rounded'!$U$135/'Cons Subsidies CASH-Rounded'!$S$135=0,"HIDE ",IF('Cons Subsidies CASH-Rounded'!$U$135/'Cons Subsidies CASH-Rounded'!$S$135&gt;1,"&gt; 100%",IF('Cons Subsidies CASH-Rounded'!$U$135/'Cons Subsidies CASH-Rounded'!$S$135&lt;-1,"&gt; (100%)",'Cons Subsidies CASH-Rounded'!$U$135/'Cons Subsidies CASH-Rounded'!$S$135))))</f>
        <v>-0.27548949043861393</v>
      </c>
      <c r="E76" s="2"/>
      <c r="F76" s="99" t="s">
        <v>100</v>
      </c>
      <c r="J76" s="95">
        <f>IF(EXACT(A76,'Cons Subsidies CASH-Rounded'!$B$135)=TRUE,IF(ISERROR('Cons Subsidies CASH-Rounded'!$U$135/'Cons Subsidies CASH-Rounded'!$S$135),"NO VAR",'Cons Subsidies CASH-Rounded'!$U$135/'Cons Subsidies CASH-Rounded'!$S$135))</f>
        <v>-0.27548949043861393</v>
      </c>
      <c r="K76" s="101" t="str">
        <f t="shared" si="4"/>
        <v>OK</v>
      </c>
    </row>
    <row r="77" spans="1:18" ht="22.5" customHeight="1" x14ac:dyDescent="0.25">
      <c r="A77" s="91" t="str">
        <f>'Cons Subsidies CASH-Rounded'!$B$136</f>
        <v>Rockland County</v>
      </c>
      <c r="B77" s="133">
        <f>'Cons Subsidies CASH-Rounded'!$U$136</f>
        <v>-2.1719262288000009E-3</v>
      </c>
      <c r="C77" s="136"/>
      <c r="D77" s="109">
        <f>IF(ISERROR('Cons Subsidies CASH-Rounded'!$U$136/'Cons Subsidies CASH-Rounded'!$S$136),"HIDE ",IF('Cons Subsidies CASH-Rounded'!$U$136/'Cons Subsidies CASH-Rounded'!$S$136=0,"HIDE ",IF('Cons Subsidies CASH-Rounded'!$U$136/'Cons Subsidies CASH-Rounded'!$S$136&gt;1,"&gt; 100%",IF('Cons Subsidies CASH-Rounded'!$U$136/'Cons Subsidies CASH-Rounded'!$S$136&lt;-1,"&gt; (100%)",'Cons Subsidies CASH-Rounded'!$U$136/'Cons Subsidies CASH-Rounded'!$S$136))))</f>
        <v>-0.1416289550281028</v>
      </c>
      <c r="E77" s="2"/>
      <c r="F77" s="99" t="s">
        <v>100</v>
      </c>
      <c r="J77" s="95">
        <f>IF(EXACT(A77,'Cons Subsidies CASH-Rounded'!$B$136)=TRUE,IF(ISERROR('Cons Subsidies CASH-Rounded'!$U$136/'Cons Subsidies CASH-Rounded'!$S$136),"NO VAR",'Cons Subsidies CASH-Rounded'!$U$136/'Cons Subsidies CASH-Rounded'!$S$136))</f>
        <v>-0.1416289550281028</v>
      </c>
      <c r="K77" s="101" t="str">
        <f t="shared" si="4"/>
        <v>OK</v>
      </c>
    </row>
    <row r="78" spans="1:18" ht="22.5" hidden="1" customHeight="1" x14ac:dyDescent="0.25">
      <c r="A78" s="91" t="str">
        <f>'Cons Subsidies CASH-Rounded'!$B$137</f>
        <v>Station Maintenance</v>
      </c>
      <c r="B78" s="133">
        <f>'Cons Subsidies CASH-Rounded'!$U$137</f>
        <v>-3.0216556655203703</v>
      </c>
      <c r="C78" s="136"/>
      <c r="D78" s="109">
        <f>IF(ISERROR('Cons Subsidies CASH-Rounded'!$U$137/'Cons Subsidies CASH-Rounded'!$S$137),"HIDE ",IF('Cons Subsidies CASH-Rounded'!$U$137/'Cons Subsidies CASH-Rounded'!$S$137=0,"HIDE ",IF('Cons Subsidies CASH-Rounded'!$U$137/'Cons Subsidies CASH-Rounded'!$S$137&gt;1,"&gt; 100%",IF('Cons Subsidies CASH-Rounded'!$U$137/'Cons Subsidies CASH-Rounded'!$S$137&lt;-1,"&gt; (100%)",'Cons Subsidies CASH-Rounded'!$U$137/'Cons Subsidies CASH-Rounded'!$S$137))))</f>
        <v>-1.7246474145519414E-2</v>
      </c>
      <c r="E78" s="2"/>
      <c r="F78" s="99"/>
      <c r="J78" s="95">
        <f>IF(EXACT(A78,'Cons Subsidies CASH-Rounded'!$B$137)=TRUE,IF(ISERROR('Cons Subsidies CASH-Rounded'!$U$137/'Cons Subsidies CASH-Rounded'!$S$137),"NO VAR",'Cons Subsidies CASH-Rounded'!$U$137/'Cons Subsidies CASH-Rounded'!$S$137))</f>
        <v>-1.7246474145519414E-2</v>
      </c>
      <c r="K78" s="101" t="str">
        <f t="shared" si="4"/>
        <v>OK</v>
      </c>
    </row>
    <row r="79" spans="1:18" ht="22.5" hidden="1" customHeight="1" x14ac:dyDescent="0.25">
      <c r="A79" s="91" t="str">
        <f>'Cons Subsidies CASH-Rounded'!$B$140</f>
        <v>Subsidy Adjustments</v>
      </c>
      <c r="B79" s="133">
        <f>'Cons Subsidies CASH-Rounded'!$U$140</f>
        <v>11.50648065</v>
      </c>
      <c r="C79" s="136"/>
      <c r="D79" s="109">
        <f>IF(ISERROR('Cons Subsidies CASH-Rounded'!$U$140/'Cons Subsidies CASH-Rounded'!$S$140),"HIDE ",IF('Cons Subsidies CASH-Rounded'!$U$140/'Cons Subsidies CASH-Rounded'!$S$140=0,"HIDE ",IF('Cons Subsidies CASH-Rounded'!$U$140/'Cons Subsidies CASH-Rounded'!$S$140&gt;1,"&gt; 100%",IF('Cons Subsidies CASH-Rounded'!$U$140/'Cons Subsidies CASH-Rounded'!$S$140&lt;-1,"&gt; (100%)",'Cons Subsidies CASH-Rounded'!$U$140/'Cons Subsidies CASH-Rounded'!$S$140))))</f>
        <v>-1</v>
      </c>
      <c r="E79" s="2"/>
      <c r="F79" s="102"/>
      <c r="J79" s="95">
        <f>IF(EXACT(A79,'Cons Subsidies CASH-Rounded'!$B$140)=TRUE,IF(ISERROR('Cons Subsidies CASH-Rounded'!$U$140/'Cons Subsidies CASH-Rounded'!$S$140),"NO VAR",'Cons Subsidies CASH-Rounded'!$U$140/'Cons Subsidies CASH-Rounded'!$S$140))</f>
        <v>-1</v>
      </c>
      <c r="K79" s="101" t="str">
        <f t="shared" si="4"/>
        <v>OK</v>
      </c>
      <c r="L79" s="87"/>
      <c r="M79" s="87"/>
      <c r="N79" s="87"/>
      <c r="O79" s="87"/>
      <c r="P79" s="87"/>
      <c r="Q79" s="87"/>
      <c r="R79" s="87"/>
    </row>
    <row r="80" spans="1:18" ht="22.5" customHeight="1" x14ac:dyDescent="0.25">
      <c r="A80" s="91" t="str">
        <f>'Cons Subsidies CASH-Rounded'!$B$145</f>
        <v>City Subsidy for MTA Bus Company</v>
      </c>
      <c r="B80" s="133">
        <f>'Cons Subsidies CASH-Rounded'!$U$145</f>
        <v>-13.792354512273732</v>
      </c>
      <c r="C80" s="135"/>
      <c r="D80" s="109">
        <f>IF(ISERROR('Cons Subsidies CASH-Rounded'!$U$145/'Cons Subsidies CASH-Rounded'!$S$145),"HIDE ",IF('Cons Subsidies CASH-Rounded'!$U$145/'Cons Subsidies CASH-Rounded'!$S$145=0,"HIDE ",IF('Cons Subsidies CASH-Rounded'!$U$145/'Cons Subsidies CASH-Rounded'!$S$145&gt;1,"&gt; 100%",IF('Cons Subsidies CASH-Rounded'!$U$145/'Cons Subsidies CASH-Rounded'!$S$145&lt;-1,"&gt; (100%)",'Cons Subsidies CASH-Rounded'!$U$145/'Cons Subsidies CASH-Rounded'!$S$145))))</f>
        <v>-3.7704434984264824E-2</v>
      </c>
      <c r="E80" s="110"/>
      <c r="F80" s="99" t="s">
        <v>82</v>
      </c>
      <c r="G80" s="87"/>
      <c r="H80" s="87"/>
      <c r="I80" s="87"/>
      <c r="J80" s="95">
        <f>IF(EXACT(A80,'Cons Subsidies CASH-Rounded'!$B$145)=TRUE,IF(ISERROR('Cons Subsidies CASH-Rounded'!$U$145/'Cons Subsidies CASH-Rounded'!$S$145),"NO VAR",'Cons Subsidies CASH-Rounded'!$U$145/'Cons Subsidies CASH-Rounded'!$S$145))</f>
        <v>-3.7704434984264824E-2</v>
      </c>
      <c r="K80" s="101" t="str">
        <f t="shared" si="4"/>
        <v>OK</v>
      </c>
      <c r="L80" s="87"/>
      <c r="M80" s="87"/>
      <c r="N80" s="87"/>
      <c r="O80" s="87"/>
      <c r="P80" s="87"/>
      <c r="Q80" s="87"/>
      <c r="R80" s="87"/>
    </row>
    <row r="81" spans="1:18" ht="22.5" customHeight="1" x14ac:dyDescent="0.25">
      <c r="A81" s="91" t="str">
        <f>'Cons Subsidies CASH-Rounded'!$B$146</f>
        <v>City Subsidy for Staten Island Railway</v>
      </c>
      <c r="B81" s="133">
        <f>'Cons Subsidies CASH-Rounded'!$U$146</f>
        <v>-1.789844981864519E-3</v>
      </c>
      <c r="C81" s="135"/>
      <c r="D81" s="109">
        <f>IF(ISERROR('Cons Subsidies CASH-Rounded'!$U$146/'Cons Subsidies CASH-Rounded'!$S$146),"HIDE ",IF('Cons Subsidies CASH-Rounded'!$U$146/'Cons Subsidies CASH-Rounded'!$S$146=0,"HIDE ",IF('Cons Subsidies CASH-Rounded'!$U$146/'Cons Subsidies CASH-Rounded'!$S$146&gt;1,"&gt; 100%",IF('Cons Subsidies CASH-Rounded'!$U$146/'Cons Subsidies CASH-Rounded'!$S$146&lt;-1,"&gt; (100%)",'Cons Subsidies CASH-Rounded'!$U$146/'Cons Subsidies CASH-Rounded'!$S$146))))</f>
        <v>-4.5287548688581924E-5</v>
      </c>
      <c r="E81" s="110"/>
      <c r="F81" s="99" t="s">
        <v>82</v>
      </c>
      <c r="G81" s="87"/>
      <c r="H81" s="87"/>
      <c r="I81" s="87"/>
      <c r="J81" s="95">
        <f>IF(EXACT(A81,'Cons Subsidies CASH-Rounded'!$B$146)=TRUE,IF(ISERROR('Cons Subsidies CASH-Rounded'!$U$146/'Cons Subsidies CASH-Rounded'!$S$146),"NO VAR",'Cons Subsidies CASH-Rounded'!$U$146/'Cons Subsidies CASH-Rounded'!$S$146))</f>
        <v>-4.5287548688581924E-5</v>
      </c>
      <c r="K81" s="101" t="str">
        <f t="shared" si="4"/>
        <v>OK</v>
      </c>
      <c r="L81" s="87"/>
      <c r="M81" s="87"/>
      <c r="N81" s="87"/>
      <c r="O81" s="87"/>
      <c r="P81" s="87"/>
      <c r="Q81" s="87"/>
      <c r="R81" s="87"/>
    </row>
    <row r="82" spans="1:18" ht="22.5" customHeight="1" x14ac:dyDescent="0.25">
      <c r="A82" s="91" t="str">
        <f>'Cons Subsidies CASH-Rounded'!$B$147</f>
        <v>CDOT Subsidy for Metro-North Railroad</v>
      </c>
      <c r="B82" s="133">
        <f>'Cons Subsidies CASH-Rounded'!$U$147</f>
        <v>11.904991954721396</v>
      </c>
      <c r="C82" s="135"/>
      <c r="D82" s="109">
        <f>IF(ISERROR('Cons Subsidies CASH-Rounded'!$U$147/'Cons Subsidies CASH-Rounded'!$S$147),"HIDE ",IF('Cons Subsidies CASH-Rounded'!$U$147/'Cons Subsidies CASH-Rounded'!$S$147=0,"HIDE ",IF('Cons Subsidies CASH-Rounded'!$U$147/'Cons Subsidies CASH-Rounded'!$S$147&gt;1,"&gt; 100%",IF('Cons Subsidies CASH-Rounded'!$U$147/'Cons Subsidies CASH-Rounded'!$S$147&lt;-1,"&gt; (100%)",'Cons Subsidies CASH-Rounded'!$U$147/'Cons Subsidies CASH-Rounded'!$S$147))))</f>
        <v>5.5229484320527808E-2</v>
      </c>
      <c r="E82" s="110"/>
      <c r="F82" s="99" t="s">
        <v>82</v>
      </c>
      <c r="G82" s="87"/>
      <c r="H82" s="87"/>
      <c r="I82" s="87"/>
      <c r="J82" s="95">
        <f>IF(EXACT(A82,'Cons Subsidies CASH-Rounded'!$B$147)=TRUE,IF(ISERROR('Cons Subsidies CASH-Rounded'!$U$147/'Cons Subsidies CASH-Rounded'!$S$147),"NO VAR",'Cons Subsidies CASH-Rounded'!$U$147/'Cons Subsidies CASH-Rounded'!$S$147))</f>
        <v>5.5229484320527808E-2</v>
      </c>
      <c r="K82" s="101" t="str">
        <f t="shared" si="4"/>
        <v>OK</v>
      </c>
      <c r="L82" s="87"/>
      <c r="M82" s="87"/>
      <c r="N82" s="87"/>
      <c r="O82" s="87"/>
      <c r="P82" s="87"/>
      <c r="Q82" s="87"/>
      <c r="R82" s="87"/>
    </row>
    <row r="83" spans="1:18" ht="22.5" customHeight="1" x14ac:dyDescent="0.25">
      <c r="A83" s="91" t="str">
        <f>'Cons Subsidies CASH-Rounded'!$B$153</f>
        <v>B&amp;T Operating Surplus TransUer</v>
      </c>
      <c r="B83" s="162">
        <f>'Cons Subsidies CASH-Rounded'!$U$153</f>
        <v>170.26863615840017</v>
      </c>
      <c r="C83" s="110"/>
      <c r="D83" s="109">
        <f>IF(ISERROR('Cons Subsidies CASH-Rounded'!$U$153/'Cons Subsidies CASH-Rounded'!$S$153),"HIDE ",IF('Cons Subsidies CASH-Rounded'!$U$153/'Cons Subsidies CASH-Rounded'!$S$153=0,"HIDE ",IF('Cons Subsidies CASH-Rounded'!$U$153/'Cons Subsidies CASH-Rounded'!$S$153&gt;1,"&gt; 100%",IF('Cons Subsidies CASH-Rounded'!$U$153/'Cons Subsidies CASH-Rounded'!$S$153&lt;-1,"&gt; (100%)",'Cons Subsidies CASH-Rounded'!$U$153/'Cons Subsidies CASH-Rounded'!$S$153))))</f>
        <v>0.72895126165255264</v>
      </c>
      <c r="E83" s="110"/>
      <c r="F83" s="99" t="s">
        <v>82</v>
      </c>
      <c r="G83" s="87"/>
      <c r="H83" s="87"/>
      <c r="I83" s="87"/>
      <c r="J83" s="95">
        <f>IF(EXACT(A83,'Cons Subsidies CASH-Rounded'!$B$153)=TRUE,IF(ISERROR('Cons Subsidies CASH-Rounded'!$U$153/'Cons Subsidies CASH-Rounded'!$S$153),"NO VAR",'Cons Subsidies CASH-Rounded'!$U$153/'Cons Subsidies CASH-Rounded'!$S$153))</f>
        <v>0.72895126165255264</v>
      </c>
      <c r="K83" s="101" t="str">
        <f t="shared" si="4"/>
        <v>OK</v>
      </c>
    </row>
    <row r="84" spans="1:18" ht="5.25" customHeight="1" thickBot="1" x14ac:dyDescent="0.3">
      <c r="A84" s="106"/>
      <c r="B84" s="113"/>
      <c r="C84" s="114"/>
      <c r="D84" s="113"/>
      <c r="E84" s="114"/>
      <c r="F84" s="108"/>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1604" priority="3736" operator="equal">
      <formula>"Hide No Variance"</formula>
    </cfRule>
  </conditionalFormatting>
  <conditionalFormatting sqref="B12:B18">
    <cfRule type="cellIs" dxfId="1603" priority="3735" operator="equal">
      <formula>"HIDE "</formula>
    </cfRule>
  </conditionalFormatting>
  <conditionalFormatting sqref="J45 J11:K21">
    <cfRule type="cellIs" dxfId="1602" priority="3734" operator="equal">
      <formula>"NO VAR"</formula>
    </cfRule>
  </conditionalFormatting>
  <conditionalFormatting sqref="J12:K21">
    <cfRule type="cellIs" dxfId="1601" priority="3733" operator="equal">
      <formula>"HIDE-NO VAR"</formula>
    </cfRule>
  </conditionalFormatting>
  <conditionalFormatting sqref="J12:K21">
    <cfRule type="cellIs" dxfId="1600" priority="3732" operator="equal">
      <formula>"ERROR "</formula>
    </cfRule>
  </conditionalFormatting>
  <conditionalFormatting sqref="J13">
    <cfRule type="cellIs" dxfId="1599" priority="3731" operator="equal">
      <formula>"NO VAR"</formula>
    </cfRule>
  </conditionalFormatting>
  <conditionalFormatting sqref="J13">
    <cfRule type="cellIs" dxfId="1598" priority="3730" operator="equal">
      <formula>"NO VAR"</formula>
    </cfRule>
  </conditionalFormatting>
  <conditionalFormatting sqref="J12">
    <cfRule type="cellIs" dxfId="1597" priority="3729" operator="equal">
      <formula>"HIDE-NO VAR"</formula>
    </cfRule>
  </conditionalFormatting>
  <conditionalFormatting sqref="J12">
    <cfRule type="cellIs" dxfId="1596" priority="3728" operator="equal">
      <formula>"NO VAR"</formula>
    </cfRule>
  </conditionalFormatting>
  <conditionalFormatting sqref="J12">
    <cfRule type="cellIs" dxfId="1595" priority="3727" operator="equal">
      <formula>"NO VAR"</formula>
    </cfRule>
  </conditionalFormatting>
  <conditionalFormatting sqref="J12">
    <cfRule type="cellIs" dxfId="1594" priority="3726" operator="equal">
      <formula>"HIDE-NO VAR"</formula>
    </cfRule>
  </conditionalFormatting>
  <conditionalFormatting sqref="J12">
    <cfRule type="cellIs" dxfId="1593" priority="3725" operator="equal">
      <formula>"NO VAR"</formula>
    </cfRule>
  </conditionalFormatting>
  <conditionalFormatting sqref="J12">
    <cfRule type="cellIs" dxfId="1592" priority="3724" operator="equal">
      <formula>"NO VAR"</formula>
    </cfRule>
  </conditionalFormatting>
  <conditionalFormatting sqref="J12">
    <cfRule type="cellIs" dxfId="1591" priority="3723" operator="equal">
      <formula>"HIDE-NO VAR"</formula>
    </cfRule>
  </conditionalFormatting>
  <conditionalFormatting sqref="J12">
    <cfRule type="cellIs" dxfId="1590" priority="3722" operator="equal">
      <formula>"NO VAR"</formula>
    </cfRule>
  </conditionalFormatting>
  <conditionalFormatting sqref="J12">
    <cfRule type="cellIs" dxfId="1589" priority="3721" operator="equal">
      <formula>"NO VAR"</formula>
    </cfRule>
  </conditionalFormatting>
  <conditionalFormatting sqref="J13">
    <cfRule type="cellIs" dxfId="1588" priority="3720" operator="equal">
      <formula>"HIDE-NO VAR"</formula>
    </cfRule>
  </conditionalFormatting>
  <conditionalFormatting sqref="J13">
    <cfRule type="cellIs" dxfId="1587" priority="3719" operator="equal">
      <formula>"HIDE-NO VAR"</formula>
    </cfRule>
  </conditionalFormatting>
  <conditionalFormatting sqref="J13">
    <cfRule type="cellIs" dxfId="1586" priority="3718" operator="equal">
      <formula>"NO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"NO VAR"</formula>
    </cfRule>
  </conditionalFormatting>
  <conditionalFormatting sqref="K13">
    <cfRule type="cellIs" dxfId="1580" priority="3712" operator="equal">
      <formula>"HIDE-NO VAR"</formula>
    </cfRule>
  </conditionalFormatting>
  <conditionalFormatting sqref="K13">
    <cfRule type="cellIs" dxfId="1579" priority="3711" operator="equal">
      <formula>"NO VAR"</formula>
    </cfRule>
  </conditionalFormatting>
  <conditionalFormatting sqref="K13">
    <cfRule type="cellIs" dxfId="1578" priority="3710" operator="equal">
      <formula>"NO VAR"</formula>
    </cfRule>
  </conditionalFormatting>
  <conditionalFormatting sqref="K12">
    <cfRule type="cellIs" dxfId="1577" priority="3709" operator="equal">
      <formula>"HIDE-NO VAR"</formula>
    </cfRule>
  </conditionalFormatting>
  <conditionalFormatting sqref="K12">
    <cfRule type="cellIs" dxfId="1576" priority="3708" operator="equal">
      <formula>"NO VAR"</formula>
    </cfRule>
  </conditionalFormatting>
  <conditionalFormatting sqref="K12">
    <cfRule type="cellIs" dxfId="1575" priority="3707" operator="equal">
      <formula>"NO VAR"</formula>
    </cfRule>
  </conditionalFormatting>
  <conditionalFormatting sqref="K12">
    <cfRule type="cellIs" dxfId="1574" priority="3706" operator="equal">
      <formula>"HIDE-NO VAR"</formula>
    </cfRule>
  </conditionalFormatting>
  <conditionalFormatting sqref="K12">
    <cfRule type="cellIs" dxfId="1573" priority="3705" operator="equal">
      <formula>"NO VAR"</formula>
    </cfRule>
  </conditionalFormatting>
  <conditionalFormatting sqref="K12">
    <cfRule type="cellIs" dxfId="1572" priority="3704" operator="equal">
      <formula>"NO VAR"</formula>
    </cfRule>
  </conditionalFormatting>
  <conditionalFormatting sqref="K12">
    <cfRule type="cellIs" dxfId="1571" priority="3703" operator="equal">
      <formula>"HIDE-NO VAR"</formula>
    </cfRule>
  </conditionalFormatting>
  <conditionalFormatting sqref="K12">
    <cfRule type="cellIs" dxfId="1570" priority="3702" operator="equal">
      <formula>"NO VAR"</formula>
    </cfRule>
  </conditionalFormatting>
  <conditionalFormatting sqref="K12">
    <cfRule type="cellIs" dxfId="1569" priority="3701" operator="equal">
      <formula>"NO VAR"</formula>
    </cfRule>
  </conditionalFormatting>
  <conditionalFormatting sqref="K13">
    <cfRule type="cellIs" dxfId="1568" priority="3700" operator="equal">
      <formula>"HIDE-NO VAR"</formula>
    </cfRule>
  </conditionalFormatting>
  <conditionalFormatting sqref="K13">
    <cfRule type="cellIs" dxfId="1567" priority="3699" operator="equal">
      <formula>"HIDE-NO VAR"</formula>
    </cfRule>
  </conditionalFormatting>
  <conditionalFormatting sqref="K13">
    <cfRule type="cellIs" dxfId="1566" priority="3698" operator="equal">
      <formula>"NO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"NO VAR"</formula>
    </cfRule>
  </conditionalFormatting>
  <conditionalFormatting sqref="K12:K21">
    <cfRule type="cellIs" dxfId="1560" priority="3692" operator="equal">
      <formula>"INCORRECT LINE BEING PICKED UP"</formula>
    </cfRule>
  </conditionalFormatting>
  <conditionalFormatting sqref="B19:B20">
    <cfRule type="cellIs" dxfId="1559" priority="3691" operator="equal">
      <formula>"HIDE "</formula>
    </cfRule>
  </conditionalFormatting>
  <conditionalFormatting sqref="D12:D24 D41:D45 D26:D39">
    <cfRule type="cellIs" dxfId="1558" priority="2485" operator="equal">
      <formula>"HIDE "</formula>
    </cfRule>
  </conditionalFormatting>
  <conditionalFormatting sqref="B22:B24 E22:E24">
    <cfRule type="cellIs" dxfId="1557" priority="3690" operator="equal">
      <formula>"HIDE "</formula>
    </cfRule>
  </conditionalFormatting>
  <conditionalFormatting sqref="J22:J24">
    <cfRule type="cellIs" dxfId="1556" priority="3689" operator="equal">
      <formula>"NO VAR"</formula>
    </cfRule>
  </conditionalFormatting>
  <conditionalFormatting sqref="J22:J24">
    <cfRule type="cellIs" dxfId="1555" priority="3688" operator="equal">
      <formula>"HIDE-NO VAR"</formula>
    </cfRule>
  </conditionalFormatting>
  <conditionalFormatting sqref="J22:J24">
    <cfRule type="cellIs" dxfId="1554" priority="3687" operator="equal">
      <formula>"ERROR "</formula>
    </cfRule>
  </conditionalFormatting>
  <conditionalFormatting sqref="J22:J24">
    <cfRule type="cellIs" dxfId="1553" priority="3686" operator="equal">
      <formula>"HIDE-NO VAR"</formula>
    </cfRule>
  </conditionalFormatting>
  <conditionalFormatting sqref="J22:J24">
    <cfRule type="cellIs" dxfId="1552" priority="3685" operator="equal">
      <formula>"HIDE-NO VAR"</formula>
    </cfRule>
  </conditionalFormatting>
  <conditionalFormatting sqref="J22:J24">
    <cfRule type="cellIs" dxfId="1551" priority="3684" operator="equal">
      <formula>"NO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"NO VAR"</formula>
    </cfRule>
  </conditionalFormatting>
  <conditionalFormatting sqref="J22:J24">
    <cfRule type="cellIs" dxfId="1545" priority="3678" operator="equal">
      <formula>"HIDE-NO VAR"</formula>
    </cfRule>
  </conditionalFormatting>
  <conditionalFormatting sqref="J22:J24">
    <cfRule type="cellIs" dxfId="1544" priority="3677" operator="equal">
      <formula>"NO VAR"</formula>
    </cfRule>
  </conditionalFormatting>
  <conditionalFormatting sqref="J22:J24">
    <cfRule type="cellIs" dxfId="1543" priority="3676" operator="equal">
      <formula>"NO VAR"</formula>
    </cfRule>
  </conditionalFormatting>
  <conditionalFormatting sqref="J22:J24">
    <cfRule type="cellIs" dxfId="1542" priority="3675" operator="equal">
      <formula>"HIDE-NO VAR"</formula>
    </cfRule>
  </conditionalFormatting>
  <conditionalFormatting sqref="J22:J24">
    <cfRule type="cellIs" dxfId="1541" priority="3674" operator="equal">
      <formula>"NO VAR"</formula>
    </cfRule>
  </conditionalFormatting>
  <conditionalFormatting sqref="J22:J24">
    <cfRule type="cellIs" dxfId="1540" priority="3673" operator="equal">
      <formula>"NO VAR"</formula>
    </cfRule>
  </conditionalFormatting>
  <conditionalFormatting sqref="J22:J24">
    <cfRule type="cellIs" dxfId="1539" priority="3672" operator="equal">
      <formula>"HIDE-NO VAR"</formula>
    </cfRule>
  </conditionalFormatting>
  <conditionalFormatting sqref="J22:J24">
    <cfRule type="cellIs" dxfId="1538" priority="3671" operator="equal">
      <formula>"NO VAR"</formula>
    </cfRule>
  </conditionalFormatting>
  <conditionalFormatting sqref="J22:J24">
    <cfRule type="cellIs" dxfId="1537" priority="3670" operator="equal">
      <formula>"NO VAR"</formula>
    </cfRule>
  </conditionalFormatting>
  <conditionalFormatting sqref="J22:J24">
    <cfRule type="cellIs" dxfId="1536" priority="3669" operator="equal">
      <formula>"HIDE-NO VAR"</formula>
    </cfRule>
  </conditionalFormatting>
  <conditionalFormatting sqref="J22:J24">
    <cfRule type="cellIs" dxfId="1535" priority="3668" operator="equal">
      <formula>"NO VAR"</formula>
    </cfRule>
  </conditionalFormatting>
  <conditionalFormatting sqref="J22:J24">
    <cfRule type="cellIs" dxfId="1534" priority="3667" operator="equal">
      <formula>"NO VAR"</formula>
    </cfRule>
  </conditionalFormatting>
  <conditionalFormatting sqref="J22:J24">
    <cfRule type="cellIs" dxfId="1533" priority="3666" operator="equal">
      <formula>"HIDE-NO VAR"</formula>
    </cfRule>
  </conditionalFormatting>
  <conditionalFormatting sqref="J22:J24">
    <cfRule type="cellIs" dxfId="1532" priority="3665" operator="equal">
      <formula>"NO VAR"</formula>
    </cfRule>
  </conditionalFormatting>
  <conditionalFormatting sqref="J22:J24">
    <cfRule type="cellIs" dxfId="1531" priority="3664" operator="equal">
      <formula>"NO VAR"</formula>
    </cfRule>
  </conditionalFormatting>
  <conditionalFormatting sqref="J22:J24">
    <cfRule type="cellIs" dxfId="1530" priority="3663" operator="equal">
      <formula>"HIDE-NO VAR"</formula>
    </cfRule>
  </conditionalFormatting>
  <conditionalFormatting sqref="J22:J24">
    <cfRule type="cellIs" dxfId="1529" priority="3662" operator="equal">
      <formula>"NO VAR"</formula>
    </cfRule>
  </conditionalFormatting>
  <conditionalFormatting sqref="J22:J24">
    <cfRule type="cellIs" dxfId="1528" priority="3661" operator="equal">
      <formula>"NO VAR"</formula>
    </cfRule>
  </conditionalFormatting>
  <conditionalFormatting sqref="J22:J24">
    <cfRule type="cellIs" dxfId="1527" priority="3660" operator="equal">
      <formula>"HIDE-NO VAR"</formula>
    </cfRule>
  </conditionalFormatting>
  <conditionalFormatting sqref="J22:J24">
    <cfRule type="cellIs" dxfId="1526" priority="3659" operator="equal">
      <formula>"NO VAR"</formula>
    </cfRule>
  </conditionalFormatting>
  <conditionalFormatting sqref="J22:J24">
    <cfRule type="cellIs" dxfId="1525" priority="3658" operator="equal">
      <formula>"NO VAR"</formula>
    </cfRule>
  </conditionalFormatting>
  <conditionalFormatting sqref="K22:K24">
    <cfRule type="cellIs" dxfId="1524" priority="3657" operator="equal">
      <formula>"NO VAR"</formula>
    </cfRule>
  </conditionalFormatting>
  <conditionalFormatting sqref="K22:K24">
    <cfRule type="cellIs" dxfId="1523" priority="3656" operator="equal">
      <formula>"HIDE-NO VAR"</formula>
    </cfRule>
  </conditionalFormatting>
  <conditionalFormatting sqref="K22:K24">
    <cfRule type="cellIs" dxfId="1522" priority="3655" operator="equal">
      <formula>"ERROR "</formula>
    </cfRule>
  </conditionalFormatting>
  <conditionalFormatting sqref="K22:K24">
    <cfRule type="cellIs" dxfId="1521" priority="3654" operator="equal">
      <formula>"HIDE-NO VAR"</formula>
    </cfRule>
  </conditionalFormatting>
  <conditionalFormatting sqref="K22:K24">
    <cfRule type="cellIs" dxfId="1520" priority="3653" operator="equal">
      <formula>"HIDE-NO VAR"</formula>
    </cfRule>
  </conditionalFormatting>
  <conditionalFormatting sqref="K22:K24">
    <cfRule type="cellIs" dxfId="1519" priority="3652" operator="equal">
      <formula>"NO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"NO VAR"</formula>
    </cfRule>
  </conditionalFormatting>
  <conditionalFormatting sqref="K22:K24">
    <cfRule type="cellIs" dxfId="1513" priority="3646" operator="equal">
      <formula>"HIDE-NO VAR"</formula>
    </cfRule>
  </conditionalFormatting>
  <conditionalFormatting sqref="K22:K24">
    <cfRule type="cellIs" dxfId="1512" priority="3645" operator="equal">
      <formula>"NO VAR"</formula>
    </cfRule>
  </conditionalFormatting>
  <conditionalFormatting sqref="K22:K24">
    <cfRule type="cellIs" dxfId="1511" priority="3644" operator="equal">
      <formula>"NO VAR"</formula>
    </cfRule>
  </conditionalFormatting>
  <conditionalFormatting sqref="K22:K24">
    <cfRule type="cellIs" dxfId="1510" priority="3643" operator="equal">
      <formula>"HIDE-NO VAR"</formula>
    </cfRule>
  </conditionalFormatting>
  <conditionalFormatting sqref="K22:K24">
    <cfRule type="cellIs" dxfId="1509" priority="3642" operator="equal">
      <formula>"NO VAR"</formula>
    </cfRule>
  </conditionalFormatting>
  <conditionalFormatting sqref="K22:K24">
    <cfRule type="cellIs" dxfId="1508" priority="3641" operator="equal">
      <formula>"NO VAR"</formula>
    </cfRule>
  </conditionalFormatting>
  <conditionalFormatting sqref="K22:K24">
    <cfRule type="cellIs" dxfId="1507" priority="3640" operator="equal">
      <formula>"HIDE-NO VAR"</formula>
    </cfRule>
  </conditionalFormatting>
  <conditionalFormatting sqref="K22:K24">
    <cfRule type="cellIs" dxfId="1506" priority="3639" operator="equal">
      <formula>"NO VAR"</formula>
    </cfRule>
  </conditionalFormatting>
  <conditionalFormatting sqref="K22:K24">
    <cfRule type="cellIs" dxfId="1505" priority="3638" operator="equal">
      <formula>"NO VAR"</formula>
    </cfRule>
  </conditionalFormatting>
  <conditionalFormatting sqref="K22:K24">
    <cfRule type="cellIs" dxfId="1504" priority="3637" operator="equal">
      <formula>"HIDE-NO VAR"</formula>
    </cfRule>
  </conditionalFormatting>
  <conditionalFormatting sqref="K22:K24">
    <cfRule type="cellIs" dxfId="1503" priority="3636" operator="equal">
      <formula>"NO VAR"</formula>
    </cfRule>
  </conditionalFormatting>
  <conditionalFormatting sqref="K22:K24">
    <cfRule type="cellIs" dxfId="1502" priority="3635" operator="equal">
      <formula>"NO VAR"</formula>
    </cfRule>
  </conditionalFormatting>
  <conditionalFormatting sqref="K22:K24">
    <cfRule type="cellIs" dxfId="1501" priority="3634" operator="equal">
      <formula>"HIDE-NO VAR"</formula>
    </cfRule>
  </conditionalFormatting>
  <conditionalFormatting sqref="K22:K24">
    <cfRule type="cellIs" dxfId="1500" priority="3633" operator="equal">
      <formula>"NO VAR"</formula>
    </cfRule>
  </conditionalFormatting>
  <conditionalFormatting sqref="K22:K24">
    <cfRule type="cellIs" dxfId="1499" priority="3632" operator="equal">
      <formula>"NO VAR"</formula>
    </cfRule>
  </conditionalFormatting>
  <conditionalFormatting sqref="K22:K24">
    <cfRule type="cellIs" dxfId="1498" priority="3631" operator="equal">
      <formula>"HIDE-NO VAR"</formula>
    </cfRule>
  </conditionalFormatting>
  <conditionalFormatting sqref="K22:K24">
    <cfRule type="cellIs" dxfId="1497" priority="3630" operator="equal">
      <formula>"NO VAR"</formula>
    </cfRule>
  </conditionalFormatting>
  <conditionalFormatting sqref="K22:K24">
    <cfRule type="cellIs" dxfId="1496" priority="3629" operator="equal">
      <formula>"NO VAR"</formula>
    </cfRule>
  </conditionalFormatting>
  <conditionalFormatting sqref="K22:K24">
    <cfRule type="cellIs" dxfId="1495" priority="3628" operator="equal">
      <formula>"HIDE-NO VAR"</formula>
    </cfRule>
  </conditionalFormatting>
  <conditionalFormatting sqref="K22:K24">
    <cfRule type="cellIs" dxfId="1494" priority="3627" operator="equal">
      <formula>"NO VAR"</formula>
    </cfRule>
  </conditionalFormatting>
  <conditionalFormatting sqref="K22:K24">
    <cfRule type="cellIs" dxfId="1493" priority="3626" operator="equal">
      <formula>"NO VAR"</formula>
    </cfRule>
  </conditionalFormatting>
  <conditionalFormatting sqref="K22:K24">
    <cfRule type="cellIs" dxfId="1492" priority="3625" operator="equal">
      <formula>"HIDE-NO VAR"</formula>
    </cfRule>
  </conditionalFormatting>
  <conditionalFormatting sqref="K22:K24">
    <cfRule type="cellIs" dxfId="1491" priority="3624" operator="equal">
      <formula>"NO VAR"</formula>
    </cfRule>
  </conditionalFormatting>
  <conditionalFormatting sqref="K22:K24">
    <cfRule type="cellIs" dxfId="1490" priority="3623" operator="equal">
      <formula>"NO VAR"</formula>
    </cfRule>
  </conditionalFormatting>
  <conditionalFormatting sqref="K22:K24">
    <cfRule type="cellIs" dxfId="1489" priority="3622" operator="equal">
      <formula>"HIDE-NO VAR"</formula>
    </cfRule>
  </conditionalFormatting>
  <conditionalFormatting sqref="K22:K24">
    <cfRule type="cellIs" dxfId="1488" priority="3621" operator="equal">
      <formula>"NO VAR"</formula>
    </cfRule>
  </conditionalFormatting>
  <conditionalFormatting sqref="K22:K24">
    <cfRule type="cellIs" dxfId="1487" priority="3620" operator="equal">
      <formula>"NO VAR"</formula>
    </cfRule>
  </conditionalFormatting>
  <conditionalFormatting sqref="K22:K24">
    <cfRule type="cellIs" dxfId="1486" priority="3619" operator="equal">
      <formula>"HIDE-NO VAR"</formula>
    </cfRule>
  </conditionalFormatting>
  <conditionalFormatting sqref="K22:K24">
    <cfRule type="cellIs" dxfId="1485" priority="3618" operator="equal">
      <formula>"NO VAR"</formula>
    </cfRule>
  </conditionalFormatting>
  <conditionalFormatting sqref="K22:K24">
    <cfRule type="cellIs" dxfId="1484" priority="3617" operator="equal">
      <formula>"NO VAR"</formula>
    </cfRule>
  </conditionalFormatting>
  <conditionalFormatting sqref="K22:K24">
    <cfRule type="cellIs" dxfId="1483" priority="3616" operator="equal">
      <formula>"INCORRECT LINE BEING PICKED UP"</formula>
    </cfRule>
  </conditionalFormatting>
  <conditionalFormatting sqref="B26 E26">
    <cfRule type="cellIs" dxfId="1482" priority="3615" operator="equal">
      <formula>"HIDE "</formula>
    </cfRule>
  </conditionalFormatting>
  <conditionalFormatting sqref="J26">
    <cfRule type="cellIs" dxfId="1481" priority="3614" operator="equal">
      <formula>"NO VAR"</formula>
    </cfRule>
  </conditionalFormatting>
  <conditionalFormatting sqref="J26">
    <cfRule type="cellIs" dxfId="1480" priority="3613" operator="equal">
      <formula>"HIDE-NO VAR"</formula>
    </cfRule>
  </conditionalFormatting>
  <conditionalFormatting sqref="J26">
    <cfRule type="cellIs" dxfId="1479" priority="3612" operator="equal">
      <formula>"ERROR "</formula>
    </cfRule>
  </conditionalFormatting>
  <conditionalFormatting sqref="J26">
    <cfRule type="cellIs" dxfId="1478" priority="3611" operator="equal">
      <formula>"HIDE-NO VAR"</formula>
    </cfRule>
  </conditionalFormatting>
  <conditionalFormatting sqref="J26">
    <cfRule type="cellIs" dxfId="1477" priority="3610" operator="equal">
      <formula>"HIDE-NO VAR"</formula>
    </cfRule>
  </conditionalFormatting>
  <conditionalFormatting sqref="J26">
    <cfRule type="cellIs" dxfId="1476" priority="3609" operator="equal">
      <formula>"NO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"NO VAR"</formula>
    </cfRule>
  </conditionalFormatting>
  <conditionalFormatting sqref="J26">
    <cfRule type="cellIs" dxfId="1470" priority="3603" operator="equal">
      <formula>"HIDE-NO VAR"</formula>
    </cfRule>
  </conditionalFormatting>
  <conditionalFormatting sqref="J26">
    <cfRule type="cellIs" dxfId="1469" priority="3602" operator="equal">
      <formula>"NO VAR"</formula>
    </cfRule>
  </conditionalFormatting>
  <conditionalFormatting sqref="J26">
    <cfRule type="cellIs" dxfId="1468" priority="3601" operator="equal">
      <formula>"NO VAR"</formula>
    </cfRule>
  </conditionalFormatting>
  <conditionalFormatting sqref="J26">
    <cfRule type="cellIs" dxfId="1467" priority="3600" operator="equal">
      <formula>"HIDE-NO VAR"</formula>
    </cfRule>
  </conditionalFormatting>
  <conditionalFormatting sqref="J26">
    <cfRule type="cellIs" dxfId="1466" priority="3599" operator="equal">
      <formula>"NO VAR"</formula>
    </cfRule>
  </conditionalFormatting>
  <conditionalFormatting sqref="J26">
    <cfRule type="cellIs" dxfId="1465" priority="3598" operator="equal">
      <formula>"NO VAR"</formula>
    </cfRule>
  </conditionalFormatting>
  <conditionalFormatting sqref="J26">
    <cfRule type="cellIs" dxfId="1464" priority="3597" operator="equal">
      <formula>"HIDE-NO VAR"</formula>
    </cfRule>
  </conditionalFormatting>
  <conditionalFormatting sqref="J26">
    <cfRule type="cellIs" dxfId="1463" priority="3596" operator="equal">
      <formula>"NO VAR"</formula>
    </cfRule>
  </conditionalFormatting>
  <conditionalFormatting sqref="J26">
    <cfRule type="cellIs" dxfId="1462" priority="3595" operator="equal">
      <formula>"NO VAR"</formula>
    </cfRule>
  </conditionalFormatting>
  <conditionalFormatting sqref="J26">
    <cfRule type="cellIs" dxfId="1461" priority="3594" operator="equal">
      <formula>"HIDE-NO VAR"</formula>
    </cfRule>
  </conditionalFormatting>
  <conditionalFormatting sqref="J26">
    <cfRule type="cellIs" dxfId="1460" priority="3593" operator="equal">
      <formula>"NO VAR"</formula>
    </cfRule>
  </conditionalFormatting>
  <conditionalFormatting sqref="J26">
    <cfRule type="cellIs" dxfId="1459" priority="3592" operator="equal">
      <formula>"NO VAR"</formula>
    </cfRule>
  </conditionalFormatting>
  <conditionalFormatting sqref="J26">
    <cfRule type="cellIs" dxfId="1458" priority="3591" operator="equal">
      <formula>"HIDE-NO VAR"</formula>
    </cfRule>
  </conditionalFormatting>
  <conditionalFormatting sqref="J26">
    <cfRule type="cellIs" dxfId="1457" priority="3590" operator="equal">
      <formula>"NO VAR"</formula>
    </cfRule>
  </conditionalFormatting>
  <conditionalFormatting sqref="J26">
    <cfRule type="cellIs" dxfId="1456" priority="3589" operator="equal">
      <formula>"NO VAR"</formula>
    </cfRule>
  </conditionalFormatting>
  <conditionalFormatting sqref="J26">
    <cfRule type="cellIs" dxfId="1455" priority="3588" operator="equal">
      <formula>"HIDE-NO VAR"</formula>
    </cfRule>
  </conditionalFormatting>
  <conditionalFormatting sqref="J26">
    <cfRule type="cellIs" dxfId="1454" priority="3587" operator="equal">
      <formula>"NO VAR"</formula>
    </cfRule>
  </conditionalFormatting>
  <conditionalFormatting sqref="J26">
    <cfRule type="cellIs" dxfId="1453" priority="3586" operator="equal">
      <formula>"NO VAR"</formula>
    </cfRule>
  </conditionalFormatting>
  <conditionalFormatting sqref="J26">
    <cfRule type="cellIs" dxfId="1452" priority="3585" operator="equal">
      <formula>"HIDE-NO VAR"</formula>
    </cfRule>
  </conditionalFormatting>
  <conditionalFormatting sqref="J26">
    <cfRule type="cellIs" dxfId="1451" priority="3584" operator="equal">
      <formula>"NO VAR"</formula>
    </cfRule>
  </conditionalFormatting>
  <conditionalFormatting sqref="J26">
    <cfRule type="cellIs" dxfId="1450" priority="3583" operator="equal">
      <formula>"NO VAR"</formula>
    </cfRule>
  </conditionalFormatting>
  <conditionalFormatting sqref="K26">
    <cfRule type="cellIs" dxfId="1449" priority="3582" operator="equal">
      <formula>"NO VAR"</formula>
    </cfRule>
  </conditionalFormatting>
  <conditionalFormatting sqref="K26">
    <cfRule type="cellIs" dxfId="1448" priority="3581" operator="equal">
      <formula>"HIDE-NO VAR"</formula>
    </cfRule>
  </conditionalFormatting>
  <conditionalFormatting sqref="K26">
    <cfRule type="cellIs" dxfId="1447" priority="3580" operator="equal">
      <formula>"ERROR "</formula>
    </cfRule>
  </conditionalFormatting>
  <conditionalFormatting sqref="K26">
    <cfRule type="cellIs" dxfId="1446" priority="3579" operator="equal">
      <formula>"HIDE-NO VAR"</formula>
    </cfRule>
  </conditionalFormatting>
  <conditionalFormatting sqref="K26">
    <cfRule type="cellIs" dxfId="1445" priority="3578" operator="equal">
      <formula>"HIDE-NO VAR"</formula>
    </cfRule>
  </conditionalFormatting>
  <conditionalFormatting sqref="K26">
    <cfRule type="cellIs" dxfId="1444" priority="3577" operator="equal">
      <formula>"NO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"NO VAR"</formula>
    </cfRule>
  </conditionalFormatting>
  <conditionalFormatting sqref="K26">
    <cfRule type="cellIs" dxfId="1438" priority="3571" operator="equal">
      <formula>"HIDE-NO VAR"</formula>
    </cfRule>
  </conditionalFormatting>
  <conditionalFormatting sqref="K26">
    <cfRule type="cellIs" dxfId="1437" priority="3570" operator="equal">
      <formula>"NO VAR"</formula>
    </cfRule>
  </conditionalFormatting>
  <conditionalFormatting sqref="K26">
    <cfRule type="cellIs" dxfId="1436" priority="3569" operator="equal">
      <formula>"NO VAR"</formula>
    </cfRule>
  </conditionalFormatting>
  <conditionalFormatting sqref="K26">
    <cfRule type="cellIs" dxfId="1435" priority="3568" operator="equal">
      <formula>"HIDE-NO VAR"</formula>
    </cfRule>
  </conditionalFormatting>
  <conditionalFormatting sqref="K26">
    <cfRule type="cellIs" dxfId="1434" priority="3567" operator="equal">
      <formula>"NO VAR"</formula>
    </cfRule>
  </conditionalFormatting>
  <conditionalFormatting sqref="K26">
    <cfRule type="cellIs" dxfId="1433" priority="3566" operator="equal">
      <formula>"NO VAR"</formula>
    </cfRule>
  </conditionalFormatting>
  <conditionalFormatting sqref="K26">
    <cfRule type="cellIs" dxfId="1432" priority="3565" operator="equal">
      <formula>"HIDE-NO VAR"</formula>
    </cfRule>
  </conditionalFormatting>
  <conditionalFormatting sqref="K26">
    <cfRule type="cellIs" dxfId="1431" priority="3564" operator="equal">
      <formula>"NO VAR"</formula>
    </cfRule>
  </conditionalFormatting>
  <conditionalFormatting sqref="K26">
    <cfRule type="cellIs" dxfId="1430" priority="3563" operator="equal">
      <formula>"NO VAR"</formula>
    </cfRule>
  </conditionalFormatting>
  <conditionalFormatting sqref="K26">
    <cfRule type="cellIs" dxfId="1429" priority="3562" operator="equal">
      <formula>"HIDE-NO VAR"</formula>
    </cfRule>
  </conditionalFormatting>
  <conditionalFormatting sqref="K26">
    <cfRule type="cellIs" dxfId="1428" priority="3561" operator="equal">
      <formula>"NO VAR"</formula>
    </cfRule>
  </conditionalFormatting>
  <conditionalFormatting sqref="K26">
    <cfRule type="cellIs" dxfId="1427" priority="3560" operator="equal">
      <formula>"NO VAR"</formula>
    </cfRule>
  </conditionalFormatting>
  <conditionalFormatting sqref="K26">
    <cfRule type="cellIs" dxfId="1426" priority="3559" operator="equal">
      <formula>"HIDE-NO VAR"</formula>
    </cfRule>
  </conditionalFormatting>
  <conditionalFormatting sqref="K26">
    <cfRule type="cellIs" dxfId="1425" priority="3558" operator="equal">
      <formula>"NO VAR"</formula>
    </cfRule>
  </conditionalFormatting>
  <conditionalFormatting sqref="K26">
    <cfRule type="cellIs" dxfId="1424" priority="3557" operator="equal">
      <formula>"NO VAR"</formula>
    </cfRule>
  </conditionalFormatting>
  <conditionalFormatting sqref="K26">
    <cfRule type="cellIs" dxfId="1423" priority="3556" operator="equal">
      <formula>"HIDE-NO VAR"</formula>
    </cfRule>
  </conditionalFormatting>
  <conditionalFormatting sqref="K26">
    <cfRule type="cellIs" dxfId="1422" priority="3555" operator="equal">
      <formula>"NO VAR"</formula>
    </cfRule>
  </conditionalFormatting>
  <conditionalFormatting sqref="K26">
    <cfRule type="cellIs" dxfId="1421" priority="3554" operator="equal">
      <formula>"NO VAR"</formula>
    </cfRule>
  </conditionalFormatting>
  <conditionalFormatting sqref="K26">
    <cfRule type="cellIs" dxfId="1420" priority="3553" operator="equal">
      <formula>"HIDE-NO VAR"</formula>
    </cfRule>
  </conditionalFormatting>
  <conditionalFormatting sqref="K26">
    <cfRule type="cellIs" dxfId="1419" priority="3552" operator="equal">
      <formula>"NO VAR"</formula>
    </cfRule>
  </conditionalFormatting>
  <conditionalFormatting sqref="K26">
    <cfRule type="cellIs" dxfId="1418" priority="3551" operator="equal">
      <formula>"NO VAR"</formula>
    </cfRule>
  </conditionalFormatting>
  <conditionalFormatting sqref="K26">
    <cfRule type="cellIs" dxfId="1417" priority="3550" operator="equal">
      <formula>"HIDE-NO VAR"</formula>
    </cfRule>
  </conditionalFormatting>
  <conditionalFormatting sqref="K26">
    <cfRule type="cellIs" dxfId="1416" priority="3549" operator="equal">
      <formula>"NO VAR"</formula>
    </cfRule>
  </conditionalFormatting>
  <conditionalFormatting sqref="K26">
    <cfRule type="cellIs" dxfId="1415" priority="3548" operator="equal">
      <formula>"NO VAR"</formula>
    </cfRule>
  </conditionalFormatting>
  <conditionalFormatting sqref="K26">
    <cfRule type="cellIs" dxfId="1414" priority="3547" operator="equal">
      <formula>"HIDE-NO VAR"</formula>
    </cfRule>
  </conditionalFormatting>
  <conditionalFormatting sqref="K26">
    <cfRule type="cellIs" dxfId="1413" priority="3546" operator="equal">
      <formula>"NO VAR"</formula>
    </cfRule>
  </conditionalFormatting>
  <conditionalFormatting sqref="K26">
    <cfRule type="cellIs" dxfId="1412" priority="3545" operator="equal">
      <formula>"NO VAR"</formula>
    </cfRule>
  </conditionalFormatting>
  <conditionalFormatting sqref="K26">
    <cfRule type="cellIs" dxfId="1411" priority="3544" operator="equal">
      <formula>"HIDE-NO VAR"</formula>
    </cfRule>
  </conditionalFormatting>
  <conditionalFormatting sqref="K26">
    <cfRule type="cellIs" dxfId="1410" priority="3543" operator="equal">
      <formula>"NO VAR"</formula>
    </cfRule>
  </conditionalFormatting>
  <conditionalFormatting sqref="K26">
    <cfRule type="cellIs" dxfId="1409" priority="3542" operator="equal">
      <formula>"NO VAR"</formula>
    </cfRule>
  </conditionalFormatting>
  <conditionalFormatting sqref="K26">
    <cfRule type="cellIs" dxfId="1408" priority="3541" operator="equal">
      <formula>"INCORRECT LINE BEING PICKED UP"</formula>
    </cfRule>
  </conditionalFormatting>
  <conditionalFormatting sqref="B27:B29 E27:E29">
    <cfRule type="cellIs" dxfId="1407" priority="3540" operator="equal">
      <formula>"HIDE "</formula>
    </cfRule>
  </conditionalFormatting>
  <conditionalFormatting sqref="J27:J29">
    <cfRule type="cellIs" dxfId="1406" priority="3539" operator="equal">
      <formula>"NO VAR"</formula>
    </cfRule>
  </conditionalFormatting>
  <conditionalFormatting sqref="J27:J29">
    <cfRule type="cellIs" dxfId="1405" priority="3538" operator="equal">
      <formula>"HIDE-NO VAR"</formula>
    </cfRule>
  </conditionalFormatting>
  <conditionalFormatting sqref="J27:J29">
    <cfRule type="cellIs" dxfId="1404" priority="3537" operator="equal">
      <formula>"ERROR "</formula>
    </cfRule>
  </conditionalFormatting>
  <conditionalFormatting sqref="J27:J29">
    <cfRule type="cellIs" dxfId="1403" priority="3536" operator="equal">
      <formula>"HIDE-NO VAR"</formula>
    </cfRule>
  </conditionalFormatting>
  <conditionalFormatting sqref="J27:J29">
    <cfRule type="cellIs" dxfId="1402" priority="3535" operator="equal">
      <formula>"HIDE-NO VAR"</formula>
    </cfRule>
  </conditionalFormatting>
  <conditionalFormatting sqref="J27:J29">
    <cfRule type="cellIs" dxfId="1401" priority="3534" operator="equal">
      <formula>"NO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"NO VAR"</formula>
    </cfRule>
  </conditionalFormatting>
  <conditionalFormatting sqref="J27:J29">
    <cfRule type="cellIs" dxfId="1395" priority="3528" operator="equal">
      <formula>"HIDE-NO VAR"</formula>
    </cfRule>
  </conditionalFormatting>
  <conditionalFormatting sqref="J27:J29">
    <cfRule type="cellIs" dxfId="1394" priority="3527" operator="equal">
      <formula>"NO VAR"</formula>
    </cfRule>
  </conditionalFormatting>
  <conditionalFormatting sqref="J27:J29">
    <cfRule type="cellIs" dxfId="1393" priority="3526" operator="equal">
      <formula>"NO VAR"</formula>
    </cfRule>
  </conditionalFormatting>
  <conditionalFormatting sqref="J27:J29">
    <cfRule type="cellIs" dxfId="1392" priority="3525" operator="equal">
      <formula>"HIDE-NO VAR"</formula>
    </cfRule>
  </conditionalFormatting>
  <conditionalFormatting sqref="J27:J29">
    <cfRule type="cellIs" dxfId="1391" priority="3524" operator="equal">
      <formula>"NO VAR"</formula>
    </cfRule>
  </conditionalFormatting>
  <conditionalFormatting sqref="J27:J29">
    <cfRule type="cellIs" dxfId="1390" priority="3523" operator="equal">
      <formula>"NO VAR"</formula>
    </cfRule>
  </conditionalFormatting>
  <conditionalFormatting sqref="J27:J29">
    <cfRule type="cellIs" dxfId="1389" priority="3522" operator="equal">
      <formula>"HIDE-NO VAR"</formula>
    </cfRule>
  </conditionalFormatting>
  <conditionalFormatting sqref="J27:J29">
    <cfRule type="cellIs" dxfId="1388" priority="3521" operator="equal">
      <formula>"NO VAR"</formula>
    </cfRule>
  </conditionalFormatting>
  <conditionalFormatting sqref="J27:J29">
    <cfRule type="cellIs" dxfId="1387" priority="3520" operator="equal">
      <formula>"NO VAR"</formula>
    </cfRule>
  </conditionalFormatting>
  <conditionalFormatting sqref="J27:J29">
    <cfRule type="cellIs" dxfId="1386" priority="3519" operator="equal">
      <formula>"HIDE-NO VAR"</formula>
    </cfRule>
  </conditionalFormatting>
  <conditionalFormatting sqref="J27:J29">
    <cfRule type="cellIs" dxfId="1385" priority="3518" operator="equal">
      <formula>"NO VAR"</formula>
    </cfRule>
  </conditionalFormatting>
  <conditionalFormatting sqref="J27:J29">
    <cfRule type="cellIs" dxfId="1384" priority="3517" operator="equal">
      <formula>"NO VAR"</formula>
    </cfRule>
  </conditionalFormatting>
  <conditionalFormatting sqref="J27:J29">
    <cfRule type="cellIs" dxfId="1383" priority="3516" operator="equal">
      <formula>"HIDE-NO VAR"</formula>
    </cfRule>
  </conditionalFormatting>
  <conditionalFormatting sqref="J27:J29">
    <cfRule type="cellIs" dxfId="1382" priority="3515" operator="equal">
      <formula>"NO VAR"</formula>
    </cfRule>
  </conditionalFormatting>
  <conditionalFormatting sqref="J27:J29">
    <cfRule type="cellIs" dxfId="1381" priority="3514" operator="equal">
      <formula>"NO VAR"</formula>
    </cfRule>
  </conditionalFormatting>
  <conditionalFormatting sqref="J27:J29">
    <cfRule type="cellIs" dxfId="1380" priority="3513" operator="equal">
      <formula>"HIDE-NO VAR"</formula>
    </cfRule>
  </conditionalFormatting>
  <conditionalFormatting sqref="J27:J29">
    <cfRule type="cellIs" dxfId="1379" priority="3512" operator="equal">
      <formula>"NO VAR"</formula>
    </cfRule>
  </conditionalFormatting>
  <conditionalFormatting sqref="J27:J29">
    <cfRule type="cellIs" dxfId="1378" priority="3511" operator="equal">
      <formula>"NO VAR"</formula>
    </cfRule>
  </conditionalFormatting>
  <conditionalFormatting sqref="J27:J29">
    <cfRule type="cellIs" dxfId="1377" priority="3510" operator="equal">
      <formula>"HIDE-NO VAR"</formula>
    </cfRule>
  </conditionalFormatting>
  <conditionalFormatting sqref="J27:J29">
    <cfRule type="cellIs" dxfId="1376" priority="3509" operator="equal">
      <formula>"NO VAR"</formula>
    </cfRule>
  </conditionalFormatting>
  <conditionalFormatting sqref="J27:J29">
    <cfRule type="cellIs" dxfId="1375" priority="3508" operator="equal">
      <formula>"NO VAR"</formula>
    </cfRule>
  </conditionalFormatting>
  <conditionalFormatting sqref="K27:K29">
    <cfRule type="cellIs" dxfId="1374" priority="3507" operator="equal">
      <formula>"NO VAR"</formula>
    </cfRule>
  </conditionalFormatting>
  <conditionalFormatting sqref="K27:K29">
    <cfRule type="cellIs" dxfId="1373" priority="3506" operator="equal">
      <formula>"HIDE-NO VAR"</formula>
    </cfRule>
  </conditionalFormatting>
  <conditionalFormatting sqref="K27:K29">
    <cfRule type="cellIs" dxfId="1372" priority="3505" operator="equal">
      <formula>"ERROR "</formula>
    </cfRule>
  </conditionalFormatting>
  <conditionalFormatting sqref="K27:K29">
    <cfRule type="cellIs" dxfId="1371" priority="3504" operator="equal">
      <formula>"HIDE-NO VAR"</formula>
    </cfRule>
  </conditionalFormatting>
  <conditionalFormatting sqref="K27:K29">
    <cfRule type="cellIs" dxfId="1370" priority="3503" operator="equal">
      <formula>"HIDE-NO VAR"</formula>
    </cfRule>
  </conditionalFormatting>
  <conditionalFormatting sqref="K27:K29">
    <cfRule type="cellIs" dxfId="1369" priority="3502" operator="equal">
      <formula>"NO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"NO VAR"</formula>
    </cfRule>
  </conditionalFormatting>
  <conditionalFormatting sqref="K27:K29">
    <cfRule type="cellIs" dxfId="1363" priority="3496" operator="equal">
      <formula>"HIDE-NO VAR"</formula>
    </cfRule>
  </conditionalFormatting>
  <conditionalFormatting sqref="K27:K29">
    <cfRule type="cellIs" dxfId="1362" priority="3495" operator="equal">
      <formula>"NO VAR"</formula>
    </cfRule>
  </conditionalFormatting>
  <conditionalFormatting sqref="K27:K29">
    <cfRule type="cellIs" dxfId="1361" priority="3494" operator="equal">
      <formula>"NO VAR"</formula>
    </cfRule>
  </conditionalFormatting>
  <conditionalFormatting sqref="K27:K29">
    <cfRule type="cellIs" dxfId="1360" priority="3493" operator="equal">
      <formula>"HIDE-NO VAR"</formula>
    </cfRule>
  </conditionalFormatting>
  <conditionalFormatting sqref="K27:K29">
    <cfRule type="cellIs" dxfId="1359" priority="3492" operator="equal">
      <formula>"NO VAR"</formula>
    </cfRule>
  </conditionalFormatting>
  <conditionalFormatting sqref="K27:K29">
    <cfRule type="cellIs" dxfId="1358" priority="3491" operator="equal">
      <formula>"NO VAR"</formula>
    </cfRule>
  </conditionalFormatting>
  <conditionalFormatting sqref="K27:K29">
    <cfRule type="cellIs" dxfId="1357" priority="3490" operator="equal">
      <formula>"HIDE-NO VAR"</formula>
    </cfRule>
  </conditionalFormatting>
  <conditionalFormatting sqref="K27:K29">
    <cfRule type="cellIs" dxfId="1356" priority="3489" operator="equal">
      <formula>"NO VAR"</formula>
    </cfRule>
  </conditionalFormatting>
  <conditionalFormatting sqref="K27:K29">
    <cfRule type="cellIs" dxfId="1355" priority="3488" operator="equal">
      <formula>"NO VAR"</formula>
    </cfRule>
  </conditionalFormatting>
  <conditionalFormatting sqref="K27:K29">
    <cfRule type="cellIs" dxfId="1354" priority="3487" operator="equal">
      <formula>"HIDE-NO VAR"</formula>
    </cfRule>
  </conditionalFormatting>
  <conditionalFormatting sqref="K27:K29">
    <cfRule type="cellIs" dxfId="1353" priority="3486" operator="equal">
      <formula>"NO VAR"</formula>
    </cfRule>
  </conditionalFormatting>
  <conditionalFormatting sqref="K27:K29">
    <cfRule type="cellIs" dxfId="1352" priority="3485" operator="equal">
      <formula>"NO VAR"</formula>
    </cfRule>
  </conditionalFormatting>
  <conditionalFormatting sqref="K27:K29">
    <cfRule type="cellIs" dxfId="1351" priority="3484" operator="equal">
      <formula>"HIDE-NO VAR"</formula>
    </cfRule>
  </conditionalFormatting>
  <conditionalFormatting sqref="K27:K29">
    <cfRule type="cellIs" dxfId="1350" priority="3483" operator="equal">
      <formula>"NO VAR"</formula>
    </cfRule>
  </conditionalFormatting>
  <conditionalFormatting sqref="K27:K29">
    <cfRule type="cellIs" dxfId="1349" priority="3482" operator="equal">
      <formula>"NO VAR"</formula>
    </cfRule>
  </conditionalFormatting>
  <conditionalFormatting sqref="K27:K29">
    <cfRule type="cellIs" dxfId="1348" priority="3481" operator="equal">
      <formula>"HIDE-NO VAR"</formula>
    </cfRule>
  </conditionalFormatting>
  <conditionalFormatting sqref="K27:K29">
    <cfRule type="cellIs" dxfId="1347" priority="3480" operator="equal">
      <formula>"NO VAR"</formula>
    </cfRule>
  </conditionalFormatting>
  <conditionalFormatting sqref="K27:K29">
    <cfRule type="cellIs" dxfId="1346" priority="3479" operator="equal">
      <formula>"NO VAR"</formula>
    </cfRule>
  </conditionalFormatting>
  <conditionalFormatting sqref="K27:K29">
    <cfRule type="cellIs" dxfId="1345" priority="3478" operator="equal">
      <formula>"HIDE-NO VAR"</formula>
    </cfRule>
  </conditionalFormatting>
  <conditionalFormatting sqref="K27:K29">
    <cfRule type="cellIs" dxfId="1344" priority="3477" operator="equal">
      <formula>"NO VAR"</formula>
    </cfRule>
  </conditionalFormatting>
  <conditionalFormatting sqref="K27:K29">
    <cfRule type="cellIs" dxfId="1343" priority="3476" operator="equal">
      <formula>"NO VAR"</formula>
    </cfRule>
  </conditionalFormatting>
  <conditionalFormatting sqref="K27:K29">
    <cfRule type="cellIs" dxfId="1342" priority="3475" operator="equal">
      <formula>"HIDE-NO VAR"</formula>
    </cfRule>
  </conditionalFormatting>
  <conditionalFormatting sqref="K27:K29">
    <cfRule type="cellIs" dxfId="1341" priority="3474" operator="equal">
      <formula>"NO VAR"</formula>
    </cfRule>
  </conditionalFormatting>
  <conditionalFormatting sqref="K27:K29">
    <cfRule type="cellIs" dxfId="1340" priority="3473" operator="equal">
      <formula>"NO VAR"</formula>
    </cfRule>
  </conditionalFormatting>
  <conditionalFormatting sqref="K27:K29">
    <cfRule type="cellIs" dxfId="1339" priority="3472" operator="equal">
      <formula>"HIDE-NO VAR"</formula>
    </cfRule>
  </conditionalFormatting>
  <conditionalFormatting sqref="K27:K29">
    <cfRule type="cellIs" dxfId="1338" priority="3471" operator="equal">
      <formula>"NO VAR"</formula>
    </cfRule>
  </conditionalFormatting>
  <conditionalFormatting sqref="K27:K29">
    <cfRule type="cellIs" dxfId="1337" priority="3470" operator="equal">
      <formula>"NO VAR"</formula>
    </cfRule>
  </conditionalFormatting>
  <conditionalFormatting sqref="K27:K29">
    <cfRule type="cellIs" dxfId="1336" priority="3469" operator="equal">
      <formula>"HIDE-NO VAR"</formula>
    </cfRule>
  </conditionalFormatting>
  <conditionalFormatting sqref="K27:K29">
    <cfRule type="cellIs" dxfId="1335" priority="3468" operator="equal">
      <formula>"NO VAR"</formula>
    </cfRule>
  </conditionalFormatting>
  <conditionalFormatting sqref="K27:K29">
    <cfRule type="cellIs" dxfId="1334" priority="3467" operator="equal">
      <formula>"NO VAR"</formula>
    </cfRule>
  </conditionalFormatting>
  <conditionalFormatting sqref="K27:K29">
    <cfRule type="cellIs" dxfId="1333" priority="3466" operator="equal">
      <formula>"INCORRECT LINE BEING PICKED UP"</formula>
    </cfRule>
  </conditionalFormatting>
  <conditionalFormatting sqref="B30">
    <cfRule type="cellIs" dxfId="1332" priority="3465" operator="equal">
      <formula>"HIDE "</formula>
    </cfRule>
  </conditionalFormatting>
  <conditionalFormatting sqref="B31:B38">
    <cfRule type="cellIs" dxfId="1331" priority="3464" operator="equal">
      <formula>"HIDE "</formula>
    </cfRule>
  </conditionalFormatting>
  <conditionalFormatting sqref="J30:J38">
    <cfRule type="cellIs" dxfId="1330" priority="3463" operator="equal">
      <formula>"NO VAR"</formula>
    </cfRule>
  </conditionalFormatting>
  <conditionalFormatting sqref="J30:J38">
    <cfRule type="cellIs" dxfId="1329" priority="3462" operator="equal">
      <formula>"HIDE-NO VAR"</formula>
    </cfRule>
  </conditionalFormatting>
  <conditionalFormatting sqref="J30:J38">
    <cfRule type="cellIs" dxfId="1328" priority="3461" operator="equal">
      <formula>"ERROR "</formula>
    </cfRule>
  </conditionalFormatting>
  <conditionalFormatting sqref="J30:J38">
    <cfRule type="cellIs" dxfId="1327" priority="3460" operator="equal">
      <formula>"HIDE-NO VAR"</formula>
    </cfRule>
  </conditionalFormatting>
  <conditionalFormatting sqref="J30:J38">
    <cfRule type="cellIs" dxfId="1326" priority="3459" operator="equal">
      <formula>"HIDE-NO VAR"</formula>
    </cfRule>
  </conditionalFormatting>
  <conditionalFormatting sqref="J30:J38">
    <cfRule type="cellIs" dxfId="1325" priority="3458" operator="equal">
      <formula>"NO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"NO VAR"</formula>
    </cfRule>
  </conditionalFormatting>
  <conditionalFormatting sqref="J30:J38">
    <cfRule type="cellIs" dxfId="1319" priority="3452" operator="equal">
      <formula>"HIDE-NO VAR"</formula>
    </cfRule>
  </conditionalFormatting>
  <conditionalFormatting sqref="J30:J38">
    <cfRule type="cellIs" dxfId="1318" priority="3451" operator="equal">
      <formula>"NO VAR"</formula>
    </cfRule>
  </conditionalFormatting>
  <conditionalFormatting sqref="J30:J38">
    <cfRule type="cellIs" dxfId="1317" priority="3450" operator="equal">
      <formula>"NO VAR"</formula>
    </cfRule>
  </conditionalFormatting>
  <conditionalFormatting sqref="J30:J38">
    <cfRule type="cellIs" dxfId="1316" priority="3449" operator="equal">
      <formula>"HIDE-NO VAR"</formula>
    </cfRule>
  </conditionalFormatting>
  <conditionalFormatting sqref="J30:J38">
    <cfRule type="cellIs" dxfId="1315" priority="3448" operator="equal">
      <formula>"NO VAR"</formula>
    </cfRule>
  </conditionalFormatting>
  <conditionalFormatting sqref="J30:J38">
    <cfRule type="cellIs" dxfId="1314" priority="3447" operator="equal">
      <formula>"NO VAR"</formula>
    </cfRule>
  </conditionalFormatting>
  <conditionalFormatting sqref="J30:J38">
    <cfRule type="cellIs" dxfId="1313" priority="3446" operator="equal">
      <formula>"HIDE-NO VAR"</formula>
    </cfRule>
  </conditionalFormatting>
  <conditionalFormatting sqref="J30:J38">
    <cfRule type="cellIs" dxfId="1312" priority="3445" operator="equal">
      <formula>"NO VAR"</formula>
    </cfRule>
  </conditionalFormatting>
  <conditionalFormatting sqref="J30:J38">
    <cfRule type="cellIs" dxfId="1311" priority="3444" operator="equal">
      <formula>"NO VAR"</formula>
    </cfRule>
  </conditionalFormatting>
  <conditionalFormatting sqref="J30:J38">
    <cfRule type="cellIs" dxfId="1310" priority="3443" operator="equal">
      <formula>"HIDE-NO VAR"</formula>
    </cfRule>
  </conditionalFormatting>
  <conditionalFormatting sqref="J30:J38">
    <cfRule type="cellIs" dxfId="1309" priority="3442" operator="equal">
      <formula>"NO VAR"</formula>
    </cfRule>
  </conditionalFormatting>
  <conditionalFormatting sqref="J30:J38">
    <cfRule type="cellIs" dxfId="1308" priority="3441" operator="equal">
      <formula>"NO VAR"</formula>
    </cfRule>
  </conditionalFormatting>
  <conditionalFormatting sqref="J30:J38">
    <cfRule type="cellIs" dxfId="1307" priority="3440" operator="equal">
      <formula>"HIDE-NO VAR"</formula>
    </cfRule>
  </conditionalFormatting>
  <conditionalFormatting sqref="J30:J38">
    <cfRule type="cellIs" dxfId="1306" priority="3439" operator="equal">
      <formula>"NO VAR"</formula>
    </cfRule>
  </conditionalFormatting>
  <conditionalFormatting sqref="J30:J38">
    <cfRule type="cellIs" dxfId="1305" priority="3438" operator="equal">
      <formula>"NO VAR"</formula>
    </cfRule>
  </conditionalFormatting>
  <conditionalFormatting sqref="J30:J38">
    <cfRule type="cellIs" dxfId="1304" priority="3437" operator="equal">
      <formula>"HIDE-NO VAR"</formula>
    </cfRule>
  </conditionalFormatting>
  <conditionalFormatting sqref="J30:J38">
    <cfRule type="cellIs" dxfId="1303" priority="3436" operator="equal">
      <formula>"NO VAR"</formula>
    </cfRule>
  </conditionalFormatting>
  <conditionalFormatting sqref="J30:J38">
    <cfRule type="cellIs" dxfId="1302" priority="3435" operator="equal">
      <formula>"NO VAR"</formula>
    </cfRule>
  </conditionalFormatting>
  <conditionalFormatting sqref="J30:J38">
    <cfRule type="cellIs" dxfId="1301" priority="3434" operator="equal">
      <formula>"HIDE-NO VAR"</formula>
    </cfRule>
  </conditionalFormatting>
  <conditionalFormatting sqref="J30:J38">
    <cfRule type="cellIs" dxfId="1300" priority="3433" operator="equal">
      <formula>"NO VAR"</formula>
    </cfRule>
  </conditionalFormatting>
  <conditionalFormatting sqref="J30:J38">
    <cfRule type="cellIs" dxfId="1299" priority="3432" operator="equal">
      <formula>"NO VAR"</formula>
    </cfRule>
  </conditionalFormatting>
  <conditionalFormatting sqref="K30:K38">
    <cfRule type="cellIs" dxfId="1298" priority="3431" operator="equal">
      <formula>"NO VAR"</formula>
    </cfRule>
  </conditionalFormatting>
  <conditionalFormatting sqref="K30:K38">
    <cfRule type="cellIs" dxfId="1297" priority="3430" operator="equal">
      <formula>"HIDE-NO VAR"</formula>
    </cfRule>
  </conditionalFormatting>
  <conditionalFormatting sqref="K30:K38">
    <cfRule type="cellIs" dxfId="1296" priority="3429" operator="equal">
      <formula>"ERROR "</formula>
    </cfRule>
  </conditionalFormatting>
  <conditionalFormatting sqref="K30:K38">
    <cfRule type="cellIs" dxfId="1295" priority="3428" operator="equal">
      <formula>"HIDE-NO VAR"</formula>
    </cfRule>
  </conditionalFormatting>
  <conditionalFormatting sqref="K30:K38">
    <cfRule type="cellIs" dxfId="1294" priority="3427" operator="equal">
      <formula>"HIDE-NO VAR"</formula>
    </cfRule>
  </conditionalFormatting>
  <conditionalFormatting sqref="K30:K38">
    <cfRule type="cellIs" dxfId="1293" priority="3426" operator="equal">
      <formula>"NO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"NO VAR"</formula>
    </cfRule>
  </conditionalFormatting>
  <conditionalFormatting sqref="K30:K38">
    <cfRule type="cellIs" dxfId="1287" priority="3420" operator="equal">
      <formula>"HIDE-NO VAR"</formula>
    </cfRule>
  </conditionalFormatting>
  <conditionalFormatting sqref="K30:K38">
    <cfRule type="cellIs" dxfId="1286" priority="3419" operator="equal">
      <formula>"NO VAR"</formula>
    </cfRule>
  </conditionalFormatting>
  <conditionalFormatting sqref="K30:K38">
    <cfRule type="cellIs" dxfId="1285" priority="3418" operator="equal">
      <formula>"NO VAR"</formula>
    </cfRule>
  </conditionalFormatting>
  <conditionalFormatting sqref="K30:K38">
    <cfRule type="cellIs" dxfId="1284" priority="3417" operator="equal">
      <formula>"HIDE-NO VAR"</formula>
    </cfRule>
  </conditionalFormatting>
  <conditionalFormatting sqref="K30:K38">
    <cfRule type="cellIs" dxfId="1283" priority="3416" operator="equal">
      <formula>"NO VAR"</formula>
    </cfRule>
  </conditionalFormatting>
  <conditionalFormatting sqref="K30:K38">
    <cfRule type="cellIs" dxfId="1282" priority="3415" operator="equal">
      <formula>"NO VAR"</formula>
    </cfRule>
  </conditionalFormatting>
  <conditionalFormatting sqref="K30:K38">
    <cfRule type="cellIs" dxfId="1281" priority="3414" operator="equal">
      <formula>"HIDE-NO VAR"</formula>
    </cfRule>
  </conditionalFormatting>
  <conditionalFormatting sqref="K30:K38">
    <cfRule type="cellIs" dxfId="1280" priority="3413" operator="equal">
      <formula>"NO VAR"</formula>
    </cfRule>
  </conditionalFormatting>
  <conditionalFormatting sqref="K30:K38">
    <cfRule type="cellIs" dxfId="1279" priority="3412" operator="equal">
      <formula>"NO VAR"</formula>
    </cfRule>
  </conditionalFormatting>
  <conditionalFormatting sqref="K30:K38">
    <cfRule type="cellIs" dxfId="1278" priority="3411" operator="equal">
      <formula>"HIDE-NO VAR"</formula>
    </cfRule>
  </conditionalFormatting>
  <conditionalFormatting sqref="K30:K38">
    <cfRule type="cellIs" dxfId="1277" priority="3410" operator="equal">
      <formula>"NO VAR"</formula>
    </cfRule>
  </conditionalFormatting>
  <conditionalFormatting sqref="K30:K38">
    <cfRule type="cellIs" dxfId="1276" priority="3409" operator="equal">
      <formula>"NO VAR"</formula>
    </cfRule>
  </conditionalFormatting>
  <conditionalFormatting sqref="K30:K38">
    <cfRule type="cellIs" dxfId="1275" priority="3408" operator="equal">
      <formula>"HIDE-NO VAR"</formula>
    </cfRule>
  </conditionalFormatting>
  <conditionalFormatting sqref="K30:K38">
    <cfRule type="cellIs" dxfId="1274" priority="3407" operator="equal">
      <formula>"NO VAR"</formula>
    </cfRule>
  </conditionalFormatting>
  <conditionalFormatting sqref="K30:K38">
    <cfRule type="cellIs" dxfId="1273" priority="3406" operator="equal">
      <formula>"NO VAR"</formula>
    </cfRule>
  </conditionalFormatting>
  <conditionalFormatting sqref="K30:K38">
    <cfRule type="cellIs" dxfId="1272" priority="3405" operator="equal">
      <formula>"HIDE-NO VAR"</formula>
    </cfRule>
  </conditionalFormatting>
  <conditionalFormatting sqref="K30:K38">
    <cfRule type="cellIs" dxfId="1271" priority="3404" operator="equal">
      <formula>"NO VAR"</formula>
    </cfRule>
  </conditionalFormatting>
  <conditionalFormatting sqref="K30:K38">
    <cfRule type="cellIs" dxfId="1270" priority="3403" operator="equal">
      <formula>"NO VAR"</formula>
    </cfRule>
  </conditionalFormatting>
  <conditionalFormatting sqref="K30:K38">
    <cfRule type="cellIs" dxfId="1269" priority="3402" operator="equal">
      <formula>"HIDE-NO VAR"</formula>
    </cfRule>
  </conditionalFormatting>
  <conditionalFormatting sqref="K30:K38">
    <cfRule type="cellIs" dxfId="1268" priority="3401" operator="equal">
      <formula>"NO VAR"</formula>
    </cfRule>
  </conditionalFormatting>
  <conditionalFormatting sqref="K30:K38">
    <cfRule type="cellIs" dxfId="1267" priority="3400" operator="equal">
      <formula>"NO VAR"</formula>
    </cfRule>
  </conditionalFormatting>
  <conditionalFormatting sqref="K30:K38">
    <cfRule type="cellIs" dxfId="1266" priority="3399" operator="equal">
      <formula>"HIDE-NO VAR"</formula>
    </cfRule>
  </conditionalFormatting>
  <conditionalFormatting sqref="K30:K38">
    <cfRule type="cellIs" dxfId="1265" priority="3398" operator="equal">
      <formula>"NO VAR"</formula>
    </cfRule>
  </conditionalFormatting>
  <conditionalFormatting sqref="K30:K38">
    <cfRule type="cellIs" dxfId="1264" priority="3397" operator="equal">
      <formula>"NO VAR"</formula>
    </cfRule>
  </conditionalFormatting>
  <conditionalFormatting sqref="K30:K38">
    <cfRule type="cellIs" dxfId="1263" priority="3396" operator="equal">
      <formula>"HIDE-NO VAR"</formula>
    </cfRule>
  </conditionalFormatting>
  <conditionalFormatting sqref="K30:K38">
    <cfRule type="cellIs" dxfId="1262" priority="3395" operator="equal">
      <formula>"NO VAR"</formula>
    </cfRule>
  </conditionalFormatting>
  <conditionalFormatting sqref="K30:K38">
    <cfRule type="cellIs" dxfId="1261" priority="3394" operator="equal">
      <formula>"NO VAR"</formula>
    </cfRule>
  </conditionalFormatting>
  <conditionalFormatting sqref="K30:K38">
    <cfRule type="cellIs" dxfId="1260" priority="3393" operator="equal">
      <formula>"HIDE-NO VAR"</formula>
    </cfRule>
  </conditionalFormatting>
  <conditionalFormatting sqref="K30:K38">
    <cfRule type="cellIs" dxfId="1259" priority="3392" operator="equal">
      <formula>"NO VAR"</formula>
    </cfRule>
  </conditionalFormatting>
  <conditionalFormatting sqref="K30:K38">
    <cfRule type="cellIs" dxfId="1258" priority="3391" operator="equal">
      <formula>"NO VAR"</formula>
    </cfRule>
  </conditionalFormatting>
  <conditionalFormatting sqref="K30:K38">
    <cfRule type="cellIs" dxfId="1257" priority="3390" operator="equal">
      <formula>"INCORRECT LINE BEING PICKED UP"</formula>
    </cfRule>
  </conditionalFormatting>
  <conditionalFormatting sqref="B39">
    <cfRule type="cellIs" dxfId="1256" priority="3389" operator="equal">
      <formula>"HIDE "</formula>
    </cfRule>
  </conditionalFormatting>
  <conditionalFormatting sqref="B41">
    <cfRule type="cellIs" dxfId="1255" priority="3388" operator="equal">
      <formula>"HIDE "</formula>
    </cfRule>
  </conditionalFormatting>
  <conditionalFormatting sqref="B42:B43">
    <cfRule type="cellIs" dxfId="1254" priority="3387" operator="equal">
      <formula>"HIDE "</formula>
    </cfRule>
  </conditionalFormatting>
  <conditionalFormatting sqref="J39">
    <cfRule type="cellIs" dxfId="1253" priority="3386" operator="equal">
      <formula>"NO VAR"</formula>
    </cfRule>
  </conditionalFormatting>
  <conditionalFormatting sqref="J39">
    <cfRule type="cellIs" dxfId="1252" priority="3385" operator="equal">
      <formula>"HIDE-NO VAR"</formula>
    </cfRule>
  </conditionalFormatting>
  <conditionalFormatting sqref="J39">
    <cfRule type="cellIs" dxfId="1251" priority="3384" operator="equal">
      <formula>"ERROR "</formula>
    </cfRule>
  </conditionalFormatting>
  <conditionalFormatting sqref="J39">
    <cfRule type="cellIs" dxfId="1250" priority="3383" operator="equal">
      <formula>"HIDE-NO VAR"</formula>
    </cfRule>
  </conditionalFormatting>
  <conditionalFormatting sqref="J39">
    <cfRule type="cellIs" dxfId="1249" priority="3382" operator="equal">
      <formula>"HIDE-NO VAR"</formula>
    </cfRule>
  </conditionalFormatting>
  <conditionalFormatting sqref="J39">
    <cfRule type="cellIs" dxfId="1248" priority="3381" operator="equal">
      <formula>"NO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"NO VAR"</formula>
    </cfRule>
  </conditionalFormatting>
  <conditionalFormatting sqref="J39">
    <cfRule type="cellIs" dxfId="1242" priority="3375" operator="equal">
      <formula>"HIDE-NO VAR"</formula>
    </cfRule>
  </conditionalFormatting>
  <conditionalFormatting sqref="J39">
    <cfRule type="cellIs" dxfId="1241" priority="3374" operator="equal">
      <formula>"NO VAR"</formula>
    </cfRule>
  </conditionalFormatting>
  <conditionalFormatting sqref="J39">
    <cfRule type="cellIs" dxfId="1240" priority="3373" operator="equal">
      <formula>"NO VAR"</formula>
    </cfRule>
  </conditionalFormatting>
  <conditionalFormatting sqref="J39">
    <cfRule type="cellIs" dxfId="1239" priority="3372" operator="equal">
      <formula>"HIDE-NO VAR"</formula>
    </cfRule>
  </conditionalFormatting>
  <conditionalFormatting sqref="J39">
    <cfRule type="cellIs" dxfId="1238" priority="3371" operator="equal">
      <formula>"NO VAR"</formula>
    </cfRule>
  </conditionalFormatting>
  <conditionalFormatting sqref="J39">
    <cfRule type="cellIs" dxfId="1237" priority="3370" operator="equal">
      <formula>"NO VAR"</formula>
    </cfRule>
  </conditionalFormatting>
  <conditionalFormatting sqref="J39">
    <cfRule type="cellIs" dxfId="1236" priority="3369" operator="equal">
      <formula>"HIDE-NO VAR"</formula>
    </cfRule>
  </conditionalFormatting>
  <conditionalFormatting sqref="J39">
    <cfRule type="cellIs" dxfId="1235" priority="3368" operator="equal">
      <formula>"NO VAR"</formula>
    </cfRule>
  </conditionalFormatting>
  <conditionalFormatting sqref="J39">
    <cfRule type="cellIs" dxfId="1234" priority="3367" operator="equal">
      <formula>"NO VAR"</formula>
    </cfRule>
  </conditionalFormatting>
  <conditionalFormatting sqref="J39">
    <cfRule type="cellIs" dxfId="1233" priority="3366" operator="equal">
      <formula>"HIDE-NO VAR"</formula>
    </cfRule>
  </conditionalFormatting>
  <conditionalFormatting sqref="J39">
    <cfRule type="cellIs" dxfId="1232" priority="3365" operator="equal">
      <formula>"NO VAR"</formula>
    </cfRule>
  </conditionalFormatting>
  <conditionalFormatting sqref="J39">
    <cfRule type="cellIs" dxfId="1231" priority="3364" operator="equal">
      <formula>"NO VAR"</formula>
    </cfRule>
  </conditionalFormatting>
  <conditionalFormatting sqref="J39">
    <cfRule type="cellIs" dxfId="1230" priority="3363" operator="equal">
      <formula>"HIDE-NO VAR"</formula>
    </cfRule>
  </conditionalFormatting>
  <conditionalFormatting sqref="J39">
    <cfRule type="cellIs" dxfId="1229" priority="3362" operator="equal">
      <formula>"NO VAR"</formula>
    </cfRule>
  </conditionalFormatting>
  <conditionalFormatting sqref="J39">
    <cfRule type="cellIs" dxfId="1228" priority="3361" operator="equal">
      <formula>"NO VAR"</formula>
    </cfRule>
  </conditionalFormatting>
  <conditionalFormatting sqref="J39">
    <cfRule type="cellIs" dxfId="1227" priority="3360" operator="equal">
      <formula>"HIDE-NO VAR"</formula>
    </cfRule>
  </conditionalFormatting>
  <conditionalFormatting sqref="J39">
    <cfRule type="cellIs" dxfId="1226" priority="3359" operator="equal">
      <formula>"NO VAR"</formula>
    </cfRule>
  </conditionalFormatting>
  <conditionalFormatting sqref="J39">
    <cfRule type="cellIs" dxfId="1225" priority="3358" operator="equal">
      <formula>"NO VAR"</formula>
    </cfRule>
  </conditionalFormatting>
  <conditionalFormatting sqref="J39">
    <cfRule type="cellIs" dxfId="1224" priority="3357" operator="equal">
      <formula>"HIDE-NO VAR"</formula>
    </cfRule>
  </conditionalFormatting>
  <conditionalFormatting sqref="J39">
    <cfRule type="cellIs" dxfId="1223" priority="3356" operator="equal">
      <formula>"NO VAR"</formula>
    </cfRule>
  </conditionalFormatting>
  <conditionalFormatting sqref="J39">
    <cfRule type="cellIs" dxfId="1222" priority="3355" operator="equal">
      <formula>"NO VAR"</formula>
    </cfRule>
  </conditionalFormatting>
  <conditionalFormatting sqref="K39">
    <cfRule type="cellIs" dxfId="1221" priority="3354" operator="equal">
      <formula>"NO VAR"</formula>
    </cfRule>
  </conditionalFormatting>
  <conditionalFormatting sqref="K39">
    <cfRule type="cellIs" dxfId="1220" priority="3353" operator="equal">
      <formula>"HIDE-NO VAR"</formula>
    </cfRule>
  </conditionalFormatting>
  <conditionalFormatting sqref="K39">
    <cfRule type="cellIs" dxfId="1219" priority="3352" operator="equal">
      <formula>"ERROR "</formula>
    </cfRule>
  </conditionalFormatting>
  <conditionalFormatting sqref="K39">
    <cfRule type="cellIs" dxfId="1218" priority="3351" operator="equal">
      <formula>"HIDE-NO VAR"</formula>
    </cfRule>
  </conditionalFormatting>
  <conditionalFormatting sqref="K39">
    <cfRule type="cellIs" dxfId="1217" priority="3350" operator="equal">
      <formula>"HIDE-NO VAR"</formula>
    </cfRule>
  </conditionalFormatting>
  <conditionalFormatting sqref="K39">
    <cfRule type="cellIs" dxfId="1216" priority="3349" operator="equal">
      <formula>"NO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"NO VAR"</formula>
    </cfRule>
  </conditionalFormatting>
  <conditionalFormatting sqref="K39">
    <cfRule type="cellIs" dxfId="1210" priority="3343" operator="equal">
      <formula>"HIDE-NO VAR"</formula>
    </cfRule>
  </conditionalFormatting>
  <conditionalFormatting sqref="K39">
    <cfRule type="cellIs" dxfId="1209" priority="3342" operator="equal">
      <formula>"NO VAR"</formula>
    </cfRule>
  </conditionalFormatting>
  <conditionalFormatting sqref="K39">
    <cfRule type="cellIs" dxfId="1208" priority="3341" operator="equal">
      <formula>"NO VAR"</formula>
    </cfRule>
  </conditionalFormatting>
  <conditionalFormatting sqref="K39">
    <cfRule type="cellIs" dxfId="1207" priority="3340" operator="equal">
      <formula>"HIDE-NO VAR"</formula>
    </cfRule>
  </conditionalFormatting>
  <conditionalFormatting sqref="K39">
    <cfRule type="cellIs" dxfId="1206" priority="3339" operator="equal">
      <formula>"NO VAR"</formula>
    </cfRule>
  </conditionalFormatting>
  <conditionalFormatting sqref="K39">
    <cfRule type="cellIs" dxfId="1205" priority="3338" operator="equal">
      <formula>"NO VAR"</formula>
    </cfRule>
  </conditionalFormatting>
  <conditionalFormatting sqref="K39">
    <cfRule type="cellIs" dxfId="1204" priority="3337" operator="equal">
      <formula>"HIDE-NO VAR"</formula>
    </cfRule>
  </conditionalFormatting>
  <conditionalFormatting sqref="K39">
    <cfRule type="cellIs" dxfId="1203" priority="3336" operator="equal">
      <formula>"NO VAR"</formula>
    </cfRule>
  </conditionalFormatting>
  <conditionalFormatting sqref="K39">
    <cfRule type="cellIs" dxfId="1202" priority="3335" operator="equal">
      <formula>"NO VAR"</formula>
    </cfRule>
  </conditionalFormatting>
  <conditionalFormatting sqref="K39">
    <cfRule type="cellIs" dxfId="1201" priority="3334" operator="equal">
      <formula>"HIDE-NO VAR"</formula>
    </cfRule>
  </conditionalFormatting>
  <conditionalFormatting sqref="K39">
    <cfRule type="cellIs" dxfId="1200" priority="3333" operator="equal">
      <formula>"NO VAR"</formula>
    </cfRule>
  </conditionalFormatting>
  <conditionalFormatting sqref="K39">
    <cfRule type="cellIs" dxfId="1199" priority="3332" operator="equal">
      <formula>"NO VAR"</formula>
    </cfRule>
  </conditionalFormatting>
  <conditionalFormatting sqref="K39">
    <cfRule type="cellIs" dxfId="1198" priority="3331" operator="equal">
      <formula>"HIDE-NO VAR"</formula>
    </cfRule>
  </conditionalFormatting>
  <conditionalFormatting sqref="K39">
    <cfRule type="cellIs" dxfId="1197" priority="3330" operator="equal">
      <formula>"NO VAR"</formula>
    </cfRule>
  </conditionalFormatting>
  <conditionalFormatting sqref="K39">
    <cfRule type="cellIs" dxfId="1196" priority="3329" operator="equal">
      <formula>"NO VAR"</formula>
    </cfRule>
  </conditionalFormatting>
  <conditionalFormatting sqref="K39">
    <cfRule type="cellIs" dxfId="1195" priority="3328" operator="equal">
      <formula>"HIDE-NO VAR"</formula>
    </cfRule>
  </conditionalFormatting>
  <conditionalFormatting sqref="K39">
    <cfRule type="cellIs" dxfId="1194" priority="3327" operator="equal">
      <formula>"NO VAR"</formula>
    </cfRule>
  </conditionalFormatting>
  <conditionalFormatting sqref="K39">
    <cfRule type="cellIs" dxfId="1193" priority="3326" operator="equal">
      <formula>"NO VAR"</formula>
    </cfRule>
  </conditionalFormatting>
  <conditionalFormatting sqref="K39">
    <cfRule type="cellIs" dxfId="1192" priority="3325" operator="equal">
      <formula>"HIDE-NO VAR"</formula>
    </cfRule>
  </conditionalFormatting>
  <conditionalFormatting sqref="K39">
    <cfRule type="cellIs" dxfId="1191" priority="3324" operator="equal">
      <formula>"NO VAR"</formula>
    </cfRule>
  </conditionalFormatting>
  <conditionalFormatting sqref="K39">
    <cfRule type="cellIs" dxfId="1190" priority="3323" operator="equal">
      <formula>"NO VAR"</formula>
    </cfRule>
  </conditionalFormatting>
  <conditionalFormatting sqref="K39">
    <cfRule type="cellIs" dxfId="1189" priority="3322" operator="equal">
      <formula>"HIDE-NO VAR"</formula>
    </cfRule>
  </conditionalFormatting>
  <conditionalFormatting sqref="K39">
    <cfRule type="cellIs" dxfId="1188" priority="3321" operator="equal">
      <formula>"NO VAR"</formula>
    </cfRule>
  </conditionalFormatting>
  <conditionalFormatting sqref="K39">
    <cfRule type="cellIs" dxfId="1187" priority="3320" operator="equal">
      <formula>"NO VAR"</formula>
    </cfRule>
  </conditionalFormatting>
  <conditionalFormatting sqref="K39">
    <cfRule type="cellIs" dxfId="1186" priority="3319" operator="equal">
      <formula>"HIDE-NO VAR"</formula>
    </cfRule>
  </conditionalFormatting>
  <conditionalFormatting sqref="K39">
    <cfRule type="cellIs" dxfId="1185" priority="3318" operator="equal">
      <formula>"NO VAR"</formula>
    </cfRule>
  </conditionalFormatting>
  <conditionalFormatting sqref="K39">
    <cfRule type="cellIs" dxfId="1184" priority="3317" operator="equal">
      <formula>"NO VAR"</formula>
    </cfRule>
  </conditionalFormatting>
  <conditionalFormatting sqref="K39">
    <cfRule type="cellIs" dxfId="1183" priority="3316" operator="equal">
      <formula>"HIDE-NO VAR"</formula>
    </cfRule>
  </conditionalFormatting>
  <conditionalFormatting sqref="K39">
    <cfRule type="cellIs" dxfId="1182" priority="3315" operator="equal">
      <formula>"NO VAR"</formula>
    </cfRule>
  </conditionalFormatting>
  <conditionalFormatting sqref="K39">
    <cfRule type="cellIs" dxfId="1181" priority="3314" operator="equal">
      <formula>"NO VAR"</formula>
    </cfRule>
  </conditionalFormatting>
  <conditionalFormatting sqref="K39">
    <cfRule type="cellIs" dxfId="1180" priority="3313" operator="equal">
      <formula>"INCORRECT LINE BEING PICKED UP"</formula>
    </cfRule>
  </conditionalFormatting>
  <conditionalFormatting sqref="J41">
    <cfRule type="cellIs" dxfId="1179" priority="3312" operator="equal">
      <formula>"NO VAR"</formula>
    </cfRule>
  </conditionalFormatting>
  <conditionalFormatting sqref="J41">
    <cfRule type="cellIs" dxfId="1178" priority="3311" operator="equal">
      <formula>"HIDE-NO VAR"</formula>
    </cfRule>
  </conditionalFormatting>
  <conditionalFormatting sqref="J41">
    <cfRule type="cellIs" dxfId="1177" priority="3310" operator="equal">
      <formula>"ERROR "</formula>
    </cfRule>
  </conditionalFormatting>
  <conditionalFormatting sqref="J41">
    <cfRule type="cellIs" dxfId="1176" priority="3309" operator="equal">
      <formula>"HIDE-NO VAR"</formula>
    </cfRule>
  </conditionalFormatting>
  <conditionalFormatting sqref="J41">
    <cfRule type="cellIs" dxfId="1175" priority="3308" operator="equal">
      <formula>"HIDE-NO VAR"</formula>
    </cfRule>
  </conditionalFormatting>
  <conditionalFormatting sqref="J41">
    <cfRule type="cellIs" dxfId="1174" priority="3307" operator="equal">
      <formula>"NO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"NO VAR"</formula>
    </cfRule>
  </conditionalFormatting>
  <conditionalFormatting sqref="J41">
    <cfRule type="cellIs" dxfId="1168" priority="3301" operator="equal">
      <formula>"HIDE-NO VAR"</formula>
    </cfRule>
  </conditionalFormatting>
  <conditionalFormatting sqref="J41">
    <cfRule type="cellIs" dxfId="1167" priority="3300" operator="equal">
      <formula>"NO VAR"</formula>
    </cfRule>
  </conditionalFormatting>
  <conditionalFormatting sqref="J41">
    <cfRule type="cellIs" dxfId="1166" priority="3299" operator="equal">
      <formula>"NO VAR"</formula>
    </cfRule>
  </conditionalFormatting>
  <conditionalFormatting sqref="J41">
    <cfRule type="cellIs" dxfId="1165" priority="3298" operator="equal">
      <formula>"HIDE-NO VAR"</formula>
    </cfRule>
  </conditionalFormatting>
  <conditionalFormatting sqref="J41">
    <cfRule type="cellIs" dxfId="1164" priority="3297" operator="equal">
      <formula>"NO VAR"</formula>
    </cfRule>
  </conditionalFormatting>
  <conditionalFormatting sqref="J41">
    <cfRule type="cellIs" dxfId="1163" priority="3296" operator="equal">
      <formula>"NO VAR"</formula>
    </cfRule>
  </conditionalFormatting>
  <conditionalFormatting sqref="J41">
    <cfRule type="cellIs" dxfId="1162" priority="3295" operator="equal">
      <formula>"HIDE-NO VAR"</formula>
    </cfRule>
  </conditionalFormatting>
  <conditionalFormatting sqref="J41">
    <cfRule type="cellIs" dxfId="1161" priority="3294" operator="equal">
      <formula>"NO VAR"</formula>
    </cfRule>
  </conditionalFormatting>
  <conditionalFormatting sqref="J41">
    <cfRule type="cellIs" dxfId="1160" priority="3293" operator="equal">
      <formula>"NO VAR"</formula>
    </cfRule>
  </conditionalFormatting>
  <conditionalFormatting sqref="J41">
    <cfRule type="cellIs" dxfId="1159" priority="3292" operator="equal">
      <formula>"HIDE-NO VAR"</formula>
    </cfRule>
  </conditionalFormatting>
  <conditionalFormatting sqref="J41">
    <cfRule type="cellIs" dxfId="1158" priority="3291" operator="equal">
      <formula>"NO VAR"</formula>
    </cfRule>
  </conditionalFormatting>
  <conditionalFormatting sqref="J41">
    <cfRule type="cellIs" dxfId="1157" priority="3290" operator="equal">
      <formula>"NO VAR"</formula>
    </cfRule>
  </conditionalFormatting>
  <conditionalFormatting sqref="J41">
    <cfRule type="cellIs" dxfId="1156" priority="3289" operator="equal">
      <formula>"HIDE-NO VAR"</formula>
    </cfRule>
  </conditionalFormatting>
  <conditionalFormatting sqref="J41">
    <cfRule type="cellIs" dxfId="1155" priority="3288" operator="equal">
      <formula>"NO VAR"</formula>
    </cfRule>
  </conditionalFormatting>
  <conditionalFormatting sqref="J41">
    <cfRule type="cellIs" dxfId="1154" priority="3287" operator="equal">
      <formula>"NO VAR"</formula>
    </cfRule>
  </conditionalFormatting>
  <conditionalFormatting sqref="J41">
    <cfRule type="cellIs" dxfId="1153" priority="3286" operator="equal">
      <formula>"HIDE-NO VAR"</formula>
    </cfRule>
  </conditionalFormatting>
  <conditionalFormatting sqref="J41">
    <cfRule type="cellIs" dxfId="1152" priority="3285" operator="equal">
      <formula>"NO VAR"</formula>
    </cfRule>
  </conditionalFormatting>
  <conditionalFormatting sqref="J41">
    <cfRule type="cellIs" dxfId="1151" priority="3284" operator="equal">
      <formula>"NO VAR"</formula>
    </cfRule>
  </conditionalFormatting>
  <conditionalFormatting sqref="J41">
    <cfRule type="cellIs" dxfId="1150" priority="3283" operator="equal">
      <formula>"HIDE-NO VAR"</formula>
    </cfRule>
  </conditionalFormatting>
  <conditionalFormatting sqref="J41">
    <cfRule type="cellIs" dxfId="1149" priority="3282" operator="equal">
      <formula>"NO VAR"</formula>
    </cfRule>
  </conditionalFormatting>
  <conditionalFormatting sqref="J41">
    <cfRule type="cellIs" dxfId="1148" priority="3281" operator="equal">
      <formula>"NO VAR"</formula>
    </cfRule>
  </conditionalFormatting>
  <conditionalFormatting sqref="K41">
    <cfRule type="cellIs" dxfId="1147" priority="3280" operator="equal">
      <formula>"NO VAR"</formula>
    </cfRule>
  </conditionalFormatting>
  <conditionalFormatting sqref="K41">
    <cfRule type="cellIs" dxfId="1146" priority="3279" operator="equal">
      <formula>"HIDE-NO VAR"</formula>
    </cfRule>
  </conditionalFormatting>
  <conditionalFormatting sqref="K41">
    <cfRule type="cellIs" dxfId="1145" priority="3278" operator="equal">
      <formula>"ERROR "</formula>
    </cfRule>
  </conditionalFormatting>
  <conditionalFormatting sqref="K41">
    <cfRule type="cellIs" dxfId="1144" priority="3277" operator="equal">
      <formula>"HIDE-NO VAR"</formula>
    </cfRule>
  </conditionalFormatting>
  <conditionalFormatting sqref="K41">
    <cfRule type="cellIs" dxfId="1143" priority="3276" operator="equal">
      <formula>"HIDE-NO VAR"</formula>
    </cfRule>
  </conditionalFormatting>
  <conditionalFormatting sqref="K41">
    <cfRule type="cellIs" dxfId="1142" priority="3275" operator="equal">
      <formula>"NO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"NO VAR"</formula>
    </cfRule>
  </conditionalFormatting>
  <conditionalFormatting sqref="K41">
    <cfRule type="cellIs" dxfId="1136" priority="3269" operator="equal">
      <formula>"HIDE-NO VAR"</formula>
    </cfRule>
  </conditionalFormatting>
  <conditionalFormatting sqref="K41">
    <cfRule type="cellIs" dxfId="1135" priority="3268" operator="equal">
      <formula>"NO VAR"</formula>
    </cfRule>
  </conditionalFormatting>
  <conditionalFormatting sqref="K41">
    <cfRule type="cellIs" dxfId="1134" priority="3267" operator="equal">
      <formula>"NO VAR"</formula>
    </cfRule>
  </conditionalFormatting>
  <conditionalFormatting sqref="K41">
    <cfRule type="cellIs" dxfId="1133" priority="3266" operator="equal">
      <formula>"HIDE-NO VAR"</formula>
    </cfRule>
  </conditionalFormatting>
  <conditionalFormatting sqref="K41">
    <cfRule type="cellIs" dxfId="1132" priority="3265" operator="equal">
      <formula>"NO VAR"</formula>
    </cfRule>
  </conditionalFormatting>
  <conditionalFormatting sqref="K41">
    <cfRule type="cellIs" dxfId="1131" priority="3264" operator="equal">
      <formula>"NO VAR"</formula>
    </cfRule>
  </conditionalFormatting>
  <conditionalFormatting sqref="K41">
    <cfRule type="cellIs" dxfId="1130" priority="3263" operator="equal">
      <formula>"HIDE-NO VAR"</formula>
    </cfRule>
  </conditionalFormatting>
  <conditionalFormatting sqref="K41">
    <cfRule type="cellIs" dxfId="1129" priority="3262" operator="equal">
      <formula>"NO VAR"</formula>
    </cfRule>
  </conditionalFormatting>
  <conditionalFormatting sqref="K41">
    <cfRule type="cellIs" dxfId="1128" priority="3261" operator="equal">
      <formula>"NO VAR"</formula>
    </cfRule>
  </conditionalFormatting>
  <conditionalFormatting sqref="K41">
    <cfRule type="cellIs" dxfId="1127" priority="3260" operator="equal">
      <formula>"HIDE-NO VAR"</formula>
    </cfRule>
  </conditionalFormatting>
  <conditionalFormatting sqref="K41">
    <cfRule type="cellIs" dxfId="1126" priority="3259" operator="equal">
      <formula>"NO VAR"</formula>
    </cfRule>
  </conditionalFormatting>
  <conditionalFormatting sqref="K41">
    <cfRule type="cellIs" dxfId="1125" priority="3258" operator="equal">
      <formula>"NO VAR"</formula>
    </cfRule>
  </conditionalFormatting>
  <conditionalFormatting sqref="K41">
    <cfRule type="cellIs" dxfId="1124" priority="3257" operator="equal">
      <formula>"HIDE-NO VAR"</formula>
    </cfRule>
  </conditionalFormatting>
  <conditionalFormatting sqref="K41">
    <cfRule type="cellIs" dxfId="1123" priority="3256" operator="equal">
      <formula>"NO VAR"</formula>
    </cfRule>
  </conditionalFormatting>
  <conditionalFormatting sqref="K41">
    <cfRule type="cellIs" dxfId="1122" priority="3255" operator="equal">
      <formula>"NO VAR"</formula>
    </cfRule>
  </conditionalFormatting>
  <conditionalFormatting sqref="K41">
    <cfRule type="cellIs" dxfId="1121" priority="3254" operator="equal">
      <formula>"HIDE-NO VAR"</formula>
    </cfRule>
  </conditionalFormatting>
  <conditionalFormatting sqref="K41">
    <cfRule type="cellIs" dxfId="1120" priority="3253" operator="equal">
      <formula>"NO VAR"</formula>
    </cfRule>
  </conditionalFormatting>
  <conditionalFormatting sqref="K41">
    <cfRule type="cellIs" dxfId="1119" priority="3252" operator="equal">
      <formula>"NO VAR"</formula>
    </cfRule>
  </conditionalFormatting>
  <conditionalFormatting sqref="K41">
    <cfRule type="cellIs" dxfId="1118" priority="3251" operator="equal">
      <formula>"HIDE-NO VAR"</formula>
    </cfRule>
  </conditionalFormatting>
  <conditionalFormatting sqref="K41">
    <cfRule type="cellIs" dxfId="1117" priority="3250" operator="equal">
      <formula>"NO VAR"</formula>
    </cfRule>
  </conditionalFormatting>
  <conditionalFormatting sqref="K41">
    <cfRule type="cellIs" dxfId="1116" priority="3249" operator="equal">
      <formula>"NO VAR"</formula>
    </cfRule>
  </conditionalFormatting>
  <conditionalFormatting sqref="K41">
    <cfRule type="cellIs" dxfId="1115" priority="3248" operator="equal">
      <formula>"HIDE-NO VAR"</formula>
    </cfRule>
  </conditionalFormatting>
  <conditionalFormatting sqref="K41">
    <cfRule type="cellIs" dxfId="1114" priority="3247" operator="equal">
      <formula>"NO VAR"</formula>
    </cfRule>
  </conditionalFormatting>
  <conditionalFormatting sqref="K41">
    <cfRule type="cellIs" dxfId="1113" priority="3246" operator="equal">
      <formula>"NO VAR"</formula>
    </cfRule>
  </conditionalFormatting>
  <conditionalFormatting sqref="K41">
    <cfRule type="cellIs" dxfId="1112" priority="3245" operator="equal">
      <formula>"HIDE-NO VAR"</formula>
    </cfRule>
  </conditionalFormatting>
  <conditionalFormatting sqref="K41">
    <cfRule type="cellIs" dxfId="1111" priority="3244" operator="equal">
      <formula>"NO VAR"</formula>
    </cfRule>
  </conditionalFormatting>
  <conditionalFormatting sqref="K41">
    <cfRule type="cellIs" dxfId="1110" priority="3243" operator="equal">
      <formula>"NO VAR"</formula>
    </cfRule>
  </conditionalFormatting>
  <conditionalFormatting sqref="K41">
    <cfRule type="cellIs" dxfId="1109" priority="3242" operator="equal">
      <formula>"HIDE-NO VAR"</formula>
    </cfRule>
  </conditionalFormatting>
  <conditionalFormatting sqref="K41">
    <cfRule type="cellIs" dxfId="1108" priority="3241" operator="equal">
      <formula>"NO VAR"</formula>
    </cfRule>
  </conditionalFormatting>
  <conditionalFormatting sqref="K41">
    <cfRule type="cellIs" dxfId="1107" priority="3240" operator="equal">
      <formula>"NO VAR"</formula>
    </cfRule>
  </conditionalFormatting>
  <conditionalFormatting sqref="K41">
    <cfRule type="cellIs" dxfId="1106" priority="3239" operator="equal">
      <formula>"INCORRECT LINE BEING PICKED UP"</formula>
    </cfRule>
  </conditionalFormatting>
  <conditionalFormatting sqref="J42 J44">
    <cfRule type="cellIs" dxfId="1105" priority="3238" operator="equal">
      <formula>"NO VAR"</formula>
    </cfRule>
  </conditionalFormatting>
  <conditionalFormatting sqref="J42 J44">
    <cfRule type="cellIs" dxfId="1104" priority="3237" operator="equal">
      <formula>"HIDE-NO VAR"</formula>
    </cfRule>
  </conditionalFormatting>
  <conditionalFormatting sqref="J42 J44">
    <cfRule type="cellIs" dxfId="1103" priority="3236" operator="equal">
      <formula>"ERROR "</formula>
    </cfRule>
  </conditionalFormatting>
  <conditionalFormatting sqref="J42 J44">
    <cfRule type="cellIs" dxfId="1102" priority="3235" operator="equal">
      <formula>"HIDE-NO VAR"</formula>
    </cfRule>
  </conditionalFormatting>
  <conditionalFormatting sqref="J42 J44">
    <cfRule type="cellIs" dxfId="1101" priority="3234" operator="equal">
      <formula>"HIDE-NO VAR"</formula>
    </cfRule>
  </conditionalFormatting>
  <conditionalFormatting sqref="J42 J44">
    <cfRule type="cellIs" dxfId="1100" priority="3233" operator="equal">
      <formula>"NO VAR"</formula>
    </cfRule>
  </conditionalFormatting>
  <conditionalFormatting sqref="J42 J44">
    <cfRule type="cellIs" dxfId="1099" priority="3232" operator="equal">
      <formula>"HIDE-NO VAR"</formula>
    </cfRule>
  </conditionalFormatting>
  <conditionalFormatting sqref="J42 J44">
    <cfRule type="cellIs" dxfId="1098" priority="3231" operator="equal">
      <formula>"NO VAR"</formula>
    </cfRule>
  </conditionalFormatting>
  <conditionalFormatting sqref="J42 J44">
    <cfRule type="cellIs" dxfId="1097" priority="3230" operator="equal">
      <formula>"HIDE-NO VAR"</formula>
    </cfRule>
  </conditionalFormatting>
  <conditionalFormatting sqref="J42 J44">
    <cfRule type="cellIs" dxfId="1096" priority="3229" operator="equal">
      <formula>"NO VAR"</formula>
    </cfRule>
  </conditionalFormatting>
  <conditionalFormatting sqref="J42 J44">
    <cfRule type="cellIs" dxfId="1095" priority="3228" operator="equal">
      <formula>"NO VAR"</formula>
    </cfRule>
  </conditionalFormatting>
  <conditionalFormatting sqref="J42 J44">
    <cfRule type="cellIs" dxfId="1094" priority="3227" operator="equal">
      <formula>"HIDE-NO VAR"</formula>
    </cfRule>
  </conditionalFormatting>
  <conditionalFormatting sqref="J42 J44">
    <cfRule type="cellIs" dxfId="1093" priority="3226" operator="equal">
      <formula>"NO VAR"</formula>
    </cfRule>
  </conditionalFormatting>
  <conditionalFormatting sqref="J42 J44">
    <cfRule type="cellIs" dxfId="1092" priority="3225" operator="equal">
      <formula>"NO VAR"</formula>
    </cfRule>
  </conditionalFormatting>
  <conditionalFormatting sqref="J42 J44">
    <cfRule type="cellIs" dxfId="1091" priority="3224" operator="equal">
      <formula>"HIDE-NO VAR"</formula>
    </cfRule>
  </conditionalFormatting>
  <conditionalFormatting sqref="J42 J44">
    <cfRule type="cellIs" dxfId="1090" priority="3223" operator="equal">
      <formula>"NO VAR"</formula>
    </cfRule>
  </conditionalFormatting>
  <conditionalFormatting sqref="J42 J44">
    <cfRule type="cellIs" dxfId="1089" priority="3222" operator="equal">
      <formula>"NO VAR"</formula>
    </cfRule>
  </conditionalFormatting>
  <conditionalFormatting sqref="J42 J44">
    <cfRule type="cellIs" dxfId="1088" priority="3221" operator="equal">
      <formula>"HIDE-NO VAR"</formula>
    </cfRule>
  </conditionalFormatting>
  <conditionalFormatting sqref="J42 J44">
    <cfRule type="cellIs" dxfId="1087" priority="3220" operator="equal">
      <formula>"NO VAR"</formula>
    </cfRule>
  </conditionalFormatting>
  <conditionalFormatting sqref="J42 J44">
    <cfRule type="cellIs" dxfId="1086" priority="3219" operator="equal">
      <formula>"NO VAR"</formula>
    </cfRule>
  </conditionalFormatting>
  <conditionalFormatting sqref="J42 J44">
    <cfRule type="cellIs" dxfId="1085" priority="3218" operator="equal">
      <formula>"HIDE-NO VAR"</formula>
    </cfRule>
  </conditionalFormatting>
  <conditionalFormatting sqref="J42 J44">
    <cfRule type="cellIs" dxfId="1084" priority="3217" operator="equal">
      <formula>"NO VAR"</formula>
    </cfRule>
  </conditionalFormatting>
  <conditionalFormatting sqref="J42 J44">
    <cfRule type="cellIs" dxfId="1083" priority="3216" operator="equal">
      <formula>"NO VAR"</formula>
    </cfRule>
  </conditionalFormatting>
  <conditionalFormatting sqref="J42 J44">
    <cfRule type="cellIs" dxfId="1082" priority="3215" operator="equal">
      <formula>"HIDE-NO VAR"</formula>
    </cfRule>
  </conditionalFormatting>
  <conditionalFormatting sqref="J42 J44">
    <cfRule type="cellIs" dxfId="1081" priority="3214" operator="equal">
      <formula>"NO VAR"</formula>
    </cfRule>
  </conditionalFormatting>
  <conditionalFormatting sqref="J42 J44">
    <cfRule type="cellIs" dxfId="1080" priority="3213" operator="equal">
      <formula>"NO VAR"</formula>
    </cfRule>
  </conditionalFormatting>
  <conditionalFormatting sqref="J42 J44">
    <cfRule type="cellIs" dxfId="1079" priority="3212" operator="equal">
      <formula>"HIDE-NO VAR"</formula>
    </cfRule>
  </conditionalFormatting>
  <conditionalFormatting sqref="J42 J44">
    <cfRule type="cellIs" dxfId="1078" priority="3211" operator="equal">
      <formula>"NO VAR"</formula>
    </cfRule>
  </conditionalFormatting>
  <conditionalFormatting sqref="J42 J44">
    <cfRule type="cellIs" dxfId="1077" priority="3210" operator="equal">
      <formula>"NO VAR"</formula>
    </cfRule>
  </conditionalFormatting>
  <conditionalFormatting sqref="J42 J44">
    <cfRule type="cellIs" dxfId="1076" priority="3209" operator="equal">
      <formula>"HIDE-NO VAR"</formula>
    </cfRule>
  </conditionalFormatting>
  <conditionalFormatting sqref="J42 J44">
    <cfRule type="cellIs" dxfId="1075" priority="3208" operator="equal">
      <formula>"NO VAR"</formula>
    </cfRule>
  </conditionalFormatting>
  <conditionalFormatting sqref="J42 J44">
    <cfRule type="cellIs" dxfId="1074" priority="3207" operator="equal">
      <formula>"NO VAR"</formula>
    </cfRule>
  </conditionalFormatting>
  <conditionalFormatting sqref="K42 K44">
    <cfRule type="cellIs" dxfId="1073" priority="3206" operator="equal">
      <formula>"NO VAR"</formula>
    </cfRule>
  </conditionalFormatting>
  <conditionalFormatting sqref="K42 K44">
    <cfRule type="cellIs" dxfId="1072" priority="3205" operator="equal">
      <formula>"HIDE-NO VAR"</formula>
    </cfRule>
  </conditionalFormatting>
  <conditionalFormatting sqref="K42 K44">
    <cfRule type="cellIs" dxfId="1071" priority="3204" operator="equal">
      <formula>"ERROR "</formula>
    </cfRule>
  </conditionalFormatting>
  <conditionalFormatting sqref="K42 K44">
    <cfRule type="cellIs" dxfId="1070" priority="3203" operator="equal">
      <formula>"HIDE-NO VAR"</formula>
    </cfRule>
  </conditionalFormatting>
  <conditionalFormatting sqref="K42 K44">
    <cfRule type="cellIs" dxfId="1069" priority="3202" operator="equal">
      <formula>"HIDE-NO VAR"</formula>
    </cfRule>
  </conditionalFormatting>
  <conditionalFormatting sqref="K42 K44">
    <cfRule type="cellIs" dxfId="1068" priority="3201" operator="equal">
      <formula>"NO VAR"</formula>
    </cfRule>
  </conditionalFormatting>
  <conditionalFormatting sqref="K42 K44">
    <cfRule type="cellIs" dxfId="1067" priority="3200" operator="equal">
      <formula>"HIDE-NO VAR"</formula>
    </cfRule>
  </conditionalFormatting>
  <conditionalFormatting sqref="K42 K44">
    <cfRule type="cellIs" dxfId="1066" priority="3199" operator="equal">
      <formula>"NO VAR"</formula>
    </cfRule>
  </conditionalFormatting>
  <conditionalFormatting sqref="K42 K44">
    <cfRule type="cellIs" dxfId="1065" priority="3198" operator="equal">
      <formula>"HIDE-NO VAR"</formula>
    </cfRule>
  </conditionalFormatting>
  <conditionalFormatting sqref="K42 K44">
    <cfRule type="cellIs" dxfId="1064" priority="3197" operator="equal">
      <formula>"NO VAR"</formula>
    </cfRule>
  </conditionalFormatting>
  <conditionalFormatting sqref="K42 K44">
    <cfRule type="cellIs" dxfId="1063" priority="3196" operator="equal">
      <formula>"NO VAR"</formula>
    </cfRule>
  </conditionalFormatting>
  <conditionalFormatting sqref="K42 K44">
    <cfRule type="cellIs" dxfId="1062" priority="3195" operator="equal">
      <formula>"HIDE-NO VAR"</formula>
    </cfRule>
  </conditionalFormatting>
  <conditionalFormatting sqref="K42 K44">
    <cfRule type="cellIs" dxfId="1061" priority="3194" operator="equal">
      <formula>"NO VAR"</formula>
    </cfRule>
  </conditionalFormatting>
  <conditionalFormatting sqref="K42 K44">
    <cfRule type="cellIs" dxfId="1060" priority="3193" operator="equal">
      <formula>"NO VAR"</formula>
    </cfRule>
  </conditionalFormatting>
  <conditionalFormatting sqref="K42 K44">
    <cfRule type="cellIs" dxfId="1059" priority="3192" operator="equal">
      <formula>"HIDE-NO VAR"</formula>
    </cfRule>
  </conditionalFormatting>
  <conditionalFormatting sqref="K42 K44">
    <cfRule type="cellIs" dxfId="1058" priority="3191" operator="equal">
      <formula>"NO VAR"</formula>
    </cfRule>
  </conditionalFormatting>
  <conditionalFormatting sqref="K42 K44">
    <cfRule type="cellIs" dxfId="1057" priority="3190" operator="equal">
      <formula>"NO VAR"</formula>
    </cfRule>
  </conditionalFormatting>
  <conditionalFormatting sqref="K42 K44">
    <cfRule type="cellIs" dxfId="1056" priority="3189" operator="equal">
      <formula>"HIDE-NO VAR"</formula>
    </cfRule>
  </conditionalFormatting>
  <conditionalFormatting sqref="K42 K44">
    <cfRule type="cellIs" dxfId="1055" priority="3188" operator="equal">
      <formula>"NO VAR"</formula>
    </cfRule>
  </conditionalFormatting>
  <conditionalFormatting sqref="K42 K44">
    <cfRule type="cellIs" dxfId="1054" priority="3187" operator="equal">
      <formula>"NO VAR"</formula>
    </cfRule>
  </conditionalFormatting>
  <conditionalFormatting sqref="K42 K44">
    <cfRule type="cellIs" dxfId="1053" priority="3186" operator="equal">
      <formula>"HIDE-NO VAR"</formula>
    </cfRule>
  </conditionalFormatting>
  <conditionalFormatting sqref="K42 K44">
    <cfRule type="cellIs" dxfId="1052" priority="3185" operator="equal">
      <formula>"NO VAR"</formula>
    </cfRule>
  </conditionalFormatting>
  <conditionalFormatting sqref="K42 K44">
    <cfRule type="cellIs" dxfId="1051" priority="3184" operator="equal">
      <formula>"NO VAR"</formula>
    </cfRule>
  </conditionalFormatting>
  <conditionalFormatting sqref="K42 K44">
    <cfRule type="cellIs" dxfId="1050" priority="3183" operator="equal">
      <formula>"HIDE-NO VAR"</formula>
    </cfRule>
  </conditionalFormatting>
  <conditionalFormatting sqref="K42 K44">
    <cfRule type="cellIs" dxfId="1049" priority="3182" operator="equal">
      <formula>"NO VAR"</formula>
    </cfRule>
  </conditionalFormatting>
  <conditionalFormatting sqref="K42 K44">
    <cfRule type="cellIs" dxfId="1048" priority="3181" operator="equal">
      <formula>"NO VAR"</formula>
    </cfRule>
  </conditionalFormatting>
  <conditionalFormatting sqref="K42 K44">
    <cfRule type="cellIs" dxfId="1047" priority="3180" operator="equal">
      <formula>"HIDE-NO VAR"</formula>
    </cfRule>
  </conditionalFormatting>
  <conditionalFormatting sqref="K42 K44">
    <cfRule type="cellIs" dxfId="1046" priority="3179" operator="equal">
      <formula>"NO VAR"</formula>
    </cfRule>
  </conditionalFormatting>
  <conditionalFormatting sqref="K42 K44">
    <cfRule type="cellIs" dxfId="1045" priority="3178" operator="equal">
      <formula>"NO VAR"</formula>
    </cfRule>
  </conditionalFormatting>
  <conditionalFormatting sqref="K42 K44">
    <cfRule type="cellIs" dxfId="1044" priority="3177" operator="equal">
      <formula>"HIDE-NO VAR"</formula>
    </cfRule>
  </conditionalFormatting>
  <conditionalFormatting sqref="K42 K44">
    <cfRule type="cellIs" dxfId="1043" priority="3176" operator="equal">
      <formula>"NO VAR"</formula>
    </cfRule>
  </conditionalFormatting>
  <conditionalFormatting sqref="K42 K44">
    <cfRule type="cellIs" dxfId="1042" priority="3175" operator="equal">
      <formula>"NO VAR"</formula>
    </cfRule>
  </conditionalFormatting>
  <conditionalFormatting sqref="K42 K44">
    <cfRule type="cellIs" dxfId="1041" priority="3174" operator="equal">
      <formula>"HIDE-NO VAR"</formula>
    </cfRule>
  </conditionalFormatting>
  <conditionalFormatting sqref="K42 K44">
    <cfRule type="cellIs" dxfId="1040" priority="3173" operator="equal">
      <formula>"NO VAR"</formula>
    </cfRule>
  </conditionalFormatting>
  <conditionalFormatting sqref="K42 K44">
    <cfRule type="cellIs" dxfId="1039" priority="3172" operator="equal">
      <formula>"NO VAR"</formula>
    </cfRule>
  </conditionalFormatting>
  <conditionalFormatting sqref="K42 K44">
    <cfRule type="cellIs" dxfId="1038" priority="3171" operator="equal">
      <formula>"HIDE-NO VAR"</formula>
    </cfRule>
  </conditionalFormatting>
  <conditionalFormatting sqref="K42 K44">
    <cfRule type="cellIs" dxfId="1037" priority="3170" operator="equal">
      <formula>"NO VAR"</formula>
    </cfRule>
  </conditionalFormatting>
  <conditionalFormatting sqref="K42 K44">
    <cfRule type="cellIs" dxfId="1036" priority="3169" operator="equal">
      <formula>"NO VAR"</formula>
    </cfRule>
  </conditionalFormatting>
  <conditionalFormatting sqref="K42 K44">
    <cfRule type="cellIs" dxfId="1035" priority="3168" operator="equal">
      <formula>"HIDE-NO VAR"</formula>
    </cfRule>
  </conditionalFormatting>
  <conditionalFormatting sqref="K42 K44">
    <cfRule type="cellIs" dxfId="1034" priority="3167" operator="equal">
      <formula>"NO VAR"</formula>
    </cfRule>
  </conditionalFormatting>
  <conditionalFormatting sqref="K42 K44">
    <cfRule type="cellIs" dxfId="1033" priority="3166" operator="equal">
      <formula>"NO VAR"</formula>
    </cfRule>
  </conditionalFormatting>
  <conditionalFormatting sqref="K42 K44">
    <cfRule type="cellIs" dxfId="1032" priority="3165" operator="equal">
      <formula>"INCORRECT LINE BEING PICKED UP"</formula>
    </cfRule>
  </conditionalFormatting>
  <conditionalFormatting sqref="J43">
    <cfRule type="cellIs" dxfId="1031" priority="3164" operator="equal">
      <formula>"NO VAR"</formula>
    </cfRule>
  </conditionalFormatting>
  <conditionalFormatting sqref="J43">
    <cfRule type="cellIs" dxfId="1030" priority="3163" operator="equal">
      <formula>"HIDE-NO VAR"</formula>
    </cfRule>
  </conditionalFormatting>
  <conditionalFormatting sqref="J43">
    <cfRule type="cellIs" dxfId="1029" priority="3162" operator="equal">
      <formula>"ERROR "</formula>
    </cfRule>
  </conditionalFormatting>
  <conditionalFormatting sqref="J43">
    <cfRule type="cellIs" dxfId="1028" priority="3161" operator="equal">
      <formula>"HIDE-NO VAR"</formula>
    </cfRule>
  </conditionalFormatting>
  <conditionalFormatting sqref="J43">
    <cfRule type="cellIs" dxfId="1027" priority="3160" operator="equal">
      <formula>"HIDE-NO VAR"</formula>
    </cfRule>
  </conditionalFormatting>
  <conditionalFormatting sqref="J43">
    <cfRule type="cellIs" dxfId="1026" priority="3159" operator="equal">
      <formula>"NO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"NO VAR"</formula>
    </cfRule>
  </conditionalFormatting>
  <conditionalFormatting sqref="J43">
    <cfRule type="cellIs" dxfId="1020" priority="3153" operator="equal">
      <formula>"HIDE-NO VAR"</formula>
    </cfRule>
  </conditionalFormatting>
  <conditionalFormatting sqref="J43">
    <cfRule type="cellIs" dxfId="1019" priority="3152" operator="equal">
      <formula>"NO VAR"</formula>
    </cfRule>
  </conditionalFormatting>
  <conditionalFormatting sqref="J43">
    <cfRule type="cellIs" dxfId="1018" priority="3151" operator="equal">
      <formula>"NO VAR"</formula>
    </cfRule>
  </conditionalFormatting>
  <conditionalFormatting sqref="J43">
    <cfRule type="cellIs" dxfId="1017" priority="3150" operator="equal">
      <formula>"HIDE-NO VAR"</formula>
    </cfRule>
  </conditionalFormatting>
  <conditionalFormatting sqref="J43">
    <cfRule type="cellIs" dxfId="1016" priority="3149" operator="equal">
      <formula>"NO VAR"</formula>
    </cfRule>
  </conditionalFormatting>
  <conditionalFormatting sqref="J43">
    <cfRule type="cellIs" dxfId="1015" priority="3148" operator="equal">
      <formula>"NO VAR"</formula>
    </cfRule>
  </conditionalFormatting>
  <conditionalFormatting sqref="J43">
    <cfRule type="cellIs" dxfId="1014" priority="3147" operator="equal">
      <formula>"HIDE-NO VAR"</formula>
    </cfRule>
  </conditionalFormatting>
  <conditionalFormatting sqref="J43">
    <cfRule type="cellIs" dxfId="1013" priority="3146" operator="equal">
      <formula>"NO VAR"</formula>
    </cfRule>
  </conditionalFormatting>
  <conditionalFormatting sqref="J43">
    <cfRule type="cellIs" dxfId="1012" priority="3145" operator="equal">
      <formula>"NO VAR"</formula>
    </cfRule>
  </conditionalFormatting>
  <conditionalFormatting sqref="J43">
    <cfRule type="cellIs" dxfId="1011" priority="3144" operator="equal">
      <formula>"HIDE-NO VAR"</formula>
    </cfRule>
  </conditionalFormatting>
  <conditionalFormatting sqref="J43">
    <cfRule type="cellIs" dxfId="1010" priority="3143" operator="equal">
      <formula>"NO VAR"</formula>
    </cfRule>
  </conditionalFormatting>
  <conditionalFormatting sqref="J43">
    <cfRule type="cellIs" dxfId="1009" priority="3142" operator="equal">
      <formula>"NO VAR"</formula>
    </cfRule>
  </conditionalFormatting>
  <conditionalFormatting sqref="J43">
    <cfRule type="cellIs" dxfId="1008" priority="3141" operator="equal">
      <formula>"HIDE-NO VAR"</formula>
    </cfRule>
  </conditionalFormatting>
  <conditionalFormatting sqref="J43">
    <cfRule type="cellIs" dxfId="1007" priority="3140" operator="equal">
      <formula>"NO VAR"</formula>
    </cfRule>
  </conditionalFormatting>
  <conditionalFormatting sqref="J43">
    <cfRule type="cellIs" dxfId="1006" priority="3139" operator="equal">
      <formula>"NO VAR"</formula>
    </cfRule>
  </conditionalFormatting>
  <conditionalFormatting sqref="J43">
    <cfRule type="cellIs" dxfId="1005" priority="3138" operator="equal">
      <formula>"HIDE-NO VAR"</formula>
    </cfRule>
  </conditionalFormatting>
  <conditionalFormatting sqref="J43">
    <cfRule type="cellIs" dxfId="1004" priority="3137" operator="equal">
      <formula>"NO VAR"</formula>
    </cfRule>
  </conditionalFormatting>
  <conditionalFormatting sqref="J43">
    <cfRule type="cellIs" dxfId="1003" priority="3136" operator="equal">
      <formula>"NO VAR"</formula>
    </cfRule>
  </conditionalFormatting>
  <conditionalFormatting sqref="J43">
    <cfRule type="cellIs" dxfId="1002" priority="3135" operator="equal">
      <formula>"HIDE-NO VAR"</formula>
    </cfRule>
  </conditionalFormatting>
  <conditionalFormatting sqref="J43">
    <cfRule type="cellIs" dxfId="1001" priority="3134" operator="equal">
      <formula>"NO VAR"</formula>
    </cfRule>
  </conditionalFormatting>
  <conditionalFormatting sqref="J43">
    <cfRule type="cellIs" dxfId="1000" priority="3133" operator="equal">
      <formula>"NO VAR"</formula>
    </cfRule>
  </conditionalFormatting>
  <conditionalFormatting sqref="K43">
    <cfRule type="cellIs" dxfId="999" priority="3132" operator="equal">
      <formula>"NO VAR"</formula>
    </cfRule>
  </conditionalFormatting>
  <conditionalFormatting sqref="K43">
    <cfRule type="cellIs" dxfId="998" priority="3131" operator="equal">
      <formula>"HIDE-NO VAR"</formula>
    </cfRule>
  </conditionalFormatting>
  <conditionalFormatting sqref="K43">
    <cfRule type="cellIs" dxfId="997" priority="3130" operator="equal">
      <formula>"ERROR "</formula>
    </cfRule>
  </conditionalFormatting>
  <conditionalFormatting sqref="K43">
    <cfRule type="cellIs" dxfId="996" priority="3129" operator="equal">
      <formula>"HIDE-NO VAR"</formula>
    </cfRule>
  </conditionalFormatting>
  <conditionalFormatting sqref="K43">
    <cfRule type="cellIs" dxfId="995" priority="3128" operator="equal">
      <formula>"HIDE-NO VAR"</formula>
    </cfRule>
  </conditionalFormatting>
  <conditionalFormatting sqref="K43">
    <cfRule type="cellIs" dxfId="994" priority="3127" operator="equal">
      <formula>"NO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"NO VAR"</formula>
    </cfRule>
  </conditionalFormatting>
  <conditionalFormatting sqref="K43">
    <cfRule type="cellIs" dxfId="988" priority="3121" operator="equal">
      <formula>"HIDE-NO VAR"</formula>
    </cfRule>
  </conditionalFormatting>
  <conditionalFormatting sqref="K43">
    <cfRule type="cellIs" dxfId="987" priority="3120" operator="equal">
      <formula>"NO VAR"</formula>
    </cfRule>
  </conditionalFormatting>
  <conditionalFormatting sqref="K43">
    <cfRule type="cellIs" dxfId="986" priority="3119" operator="equal">
      <formula>"NO VAR"</formula>
    </cfRule>
  </conditionalFormatting>
  <conditionalFormatting sqref="K43">
    <cfRule type="cellIs" dxfId="985" priority="3118" operator="equal">
      <formula>"HIDE-NO VAR"</formula>
    </cfRule>
  </conditionalFormatting>
  <conditionalFormatting sqref="K43">
    <cfRule type="cellIs" dxfId="984" priority="3117" operator="equal">
      <formula>"NO VAR"</formula>
    </cfRule>
  </conditionalFormatting>
  <conditionalFormatting sqref="K43">
    <cfRule type="cellIs" dxfId="983" priority="3116" operator="equal">
      <formula>"NO VAR"</formula>
    </cfRule>
  </conditionalFormatting>
  <conditionalFormatting sqref="K43">
    <cfRule type="cellIs" dxfId="982" priority="3115" operator="equal">
      <formula>"HIDE-NO VAR"</formula>
    </cfRule>
  </conditionalFormatting>
  <conditionalFormatting sqref="K43">
    <cfRule type="cellIs" dxfId="981" priority="3114" operator="equal">
      <formula>"NO VAR"</formula>
    </cfRule>
  </conditionalFormatting>
  <conditionalFormatting sqref="K43">
    <cfRule type="cellIs" dxfId="980" priority="3113" operator="equal">
      <formula>"NO VAR"</formula>
    </cfRule>
  </conditionalFormatting>
  <conditionalFormatting sqref="K43">
    <cfRule type="cellIs" dxfId="979" priority="3112" operator="equal">
      <formula>"HIDE-NO VAR"</formula>
    </cfRule>
  </conditionalFormatting>
  <conditionalFormatting sqref="K43">
    <cfRule type="cellIs" dxfId="978" priority="3111" operator="equal">
      <formula>"NO VAR"</formula>
    </cfRule>
  </conditionalFormatting>
  <conditionalFormatting sqref="K43">
    <cfRule type="cellIs" dxfId="977" priority="3110" operator="equal">
      <formula>"NO VAR"</formula>
    </cfRule>
  </conditionalFormatting>
  <conditionalFormatting sqref="K43">
    <cfRule type="cellIs" dxfId="976" priority="3109" operator="equal">
      <formula>"HIDE-NO VAR"</formula>
    </cfRule>
  </conditionalFormatting>
  <conditionalFormatting sqref="K43">
    <cfRule type="cellIs" dxfId="975" priority="3108" operator="equal">
      <formula>"NO VAR"</formula>
    </cfRule>
  </conditionalFormatting>
  <conditionalFormatting sqref="K43">
    <cfRule type="cellIs" dxfId="974" priority="3107" operator="equal">
      <formula>"NO VAR"</formula>
    </cfRule>
  </conditionalFormatting>
  <conditionalFormatting sqref="K43">
    <cfRule type="cellIs" dxfId="973" priority="3106" operator="equal">
      <formula>"HIDE-NO VAR"</formula>
    </cfRule>
  </conditionalFormatting>
  <conditionalFormatting sqref="K43">
    <cfRule type="cellIs" dxfId="972" priority="3105" operator="equal">
      <formula>"NO VAR"</formula>
    </cfRule>
  </conditionalFormatting>
  <conditionalFormatting sqref="K43">
    <cfRule type="cellIs" dxfId="971" priority="3104" operator="equal">
      <formula>"NO VAR"</formula>
    </cfRule>
  </conditionalFormatting>
  <conditionalFormatting sqref="K43">
    <cfRule type="cellIs" dxfId="970" priority="3103" operator="equal">
      <formula>"HIDE-NO VAR"</formula>
    </cfRule>
  </conditionalFormatting>
  <conditionalFormatting sqref="K43">
    <cfRule type="cellIs" dxfId="969" priority="3102" operator="equal">
      <formula>"NO VAR"</formula>
    </cfRule>
  </conditionalFormatting>
  <conditionalFormatting sqref="K43">
    <cfRule type="cellIs" dxfId="968" priority="3101" operator="equal">
      <formula>"NO VAR"</formula>
    </cfRule>
  </conditionalFormatting>
  <conditionalFormatting sqref="K43">
    <cfRule type="cellIs" dxfId="967" priority="3100" operator="equal">
      <formula>"HIDE-NO VAR"</formula>
    </cfRule>
  </conditionalFormatting>
  <conditionalFormatting sqref="K43">
    <cfRule type="cellIs" dxfId="966" priority="3099" operator="equal">
      <formula>"NO VAR"</formula>
    </cfRule>
  </conditionalFormatting>
  <conditionalFormatting sqref="K43">
    <cfRule type="cellIs" dxfId="965" priority="3098" operator="equal">
      <formula>"NO VAR"</formula>
    </cfRule>
  </conditionalFormatting>
  <conditionalFormatting sqref="K43">
    <cfRule type="cellIs" dxfId="964" priority="3097" operator="equal">
      <formula>"HIDE-NO VAR"</formula>
    </cfRule>
  </conditionalFormatting>
  <conditionalFormatting sqref="K43">
    <cfRule type="cellIs" dxfId="963" priority="3096" operator="equal">
      <formula>"NO VAR"</formula>
    </cfRule>
  </conditionalFormatting>
  <conditionalFormatting sqref="K43">
    <cfRule type="cellIs" dxfId="962" priority="3095" operator="equal">
      <formula>"NO VAR"</formula>
    </cfRule>
  </conditionalFormatting>
  <conditionalFormatting sqref="K43">
    <cfRule type="cellIs" dxfId="961" priority="3094" operator="equal">
      <formula>"HIDE-NO VAR"</formula>
    </cfRule>
  </conditionalFormatting>
  <conditionalFormatting sqref="K43">
    <cfRule type="cellIs" dxfId="960" priority="3093" operator="equal">
      <formula>"NO VAR"</formula>
    </cfRule>
  </conditionalFormatting>
  <conditionalFormatting sqref="K43">
    <cfRule type="cellIs" dxfId="959" priority="3092" operator="equal">
      <formula>"NO VAR"</formula>
    </cfRule>
  </conditionalFormatting>
  <conditionalFormatting sqref="K43">
    <cfRule type="cellIs" dxfId="958" priority="3091" operator="equal">
      <formula>"INCORRECT LINE BEING PICKED UP"</formula>
    </cfRule>
  </conditionalFormatting>
  <conditionalFormatting sqref="B44">
    <cfRule type="cellIs" dxfId="957" priority="3090" operator="equal">
      <formula>"HIDE "</formula>
    </cfRule>
  </conditionalFormatting>
  <conditionalFormatting sqref="A48:B48 D48 A49">
    <cfRule type="cellIs" dxfId="956" priority="3089" operator="equal">
      <formula>"Hide No Variance"</formula>
    </cfRule>
  </conditionalFormatting>
  <conditionalFormatting sqref="D50:E50">
    <cfRule type="cellIs" dxfId="955" priority="3088" operator="equal">
      <formula>"HIDE "</formula>
    </cfRule>
  </conditionalFormatting>
  <conditionalFormatting sqref="J50">
    <cfRule type="cellIs" dxfId="954" priority="3087" operator="equal">
      <formula>"NO VAR"</formula>
    </cfRule>
  </conditionalFormatting>
  <conditionalFormatting sqref="K61:K63">
    <cfRule type="cellIs" dxfId="953" priority="764" operator="equal">
      <formula>"HIDE-NO VAR"</formula>
    </cfRule>
  </conditionalFormatting>
  <conditionalFormatting sqref="K61:K63">
    <cfRule type="cellIs" dxfId="952" priority="763" operator="equal">
      <formula>"NO VAR"</formula>
    </cfRule>
  </conditionalFormatting>
  <conditionalFormatting sqref="K52">
    <cfRule type="cellIs" dxfId="951" priority="838" operator="equal">
      <formula>"NO VAR"</formula>
    </cfRule>
  </conditionalFormatting>
  <conditionalFormatting sqref="K52">
    <cfRule type="cellIs" dxfId="950" priority="837" operator="equal">
      <formula>"HIDE-NO VAR"</formula>
    </cfRule>
  </conditionalFormatting>
  <conditionalFormatting sqref="K52">
    <cfRule type="cellIs" dxfId="949" priority="836" operator="equal">
      <formula>"NO VAR"</formula>
    </cfRule>
  </conditionalFormatting>
  <conditionalFormatting sqref="K52">
    <cfRule type="cellIs" dxfId="948" priority="835" operator="equal">
      <formula>"NO VAR"</formula>
    </cfRule>
  </conditionalFormatting>
  <conditionalFormatting sqref="J65">
    <cfRule type="cellIs" dxfId="947" priority="756" operator="equal">
      <formula>"NO VAR"</formula>
    </cfRule>
  </conditionalFormatting>
  <conditionalFormatting sqref="J65">
    <cfRule type="cellIs" dxfId="946" priority="755" operator="equal">
      <formula>"HIDE-NO VAR"</formula>
    </cfRule>
  </conditionalFormatting>
  <conditionalFormatting sqref="J61:J63">
    <cfRule type="cellIs" dxfId="945" priority="828" operator="equal">
      <formula>"HIDE-NO VAR"</formula>
    </cfRule>
  </conditionalFormatting>
  <conditionalFormatting sqref="J61:J63">
    <cfRule type="cellIs" dxfId="944" priority="827" operator="equal">
      <formula>"HIDE-NO VAR"</formula>
    </cfRule>
  </conditionalFormatting>
  <conditionalFormatting sqref="J61:J63">
    <cfRule type="cellIs" dxfId="943" priority="826" operator="equal">
      <formula>"NO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"NO VAR"</formula>
    </cfRule>
  </conditionalFormatting>
  <conditionalFormatting sqref="K50">
    <cfRule type="cellIs" dxfId="937" priority="3086" operator="equal">
      <formula>"NO VAR"</formula>
    </cfRule>
  </conditionalFormatting>
  <conditionalFormatting sqref="J61:J63">
    <cfRule type="cellIs" dxfId="936" priority="820" operator="equal">
      <formula>"HIDE-NO VAR"</formula>
    </cfRule>
  </conditionalFormatting>
  <conditionalFormatting sqref="J61:J63">
    <cfRule type="cellIs" dxfId="935" priority="819" operator="equal">
      <formula>"NO VAR"</formula>
    </cfRule>
  </conditionalFormatting>
  <conditionalFormatting sqref="J61:J63">
    <cfRule type="cellIs" dxfId="934" priority="818" operator="equal">
      <formula>"NO VAR"</formula>
    </cfRule>
  </conditionalFormatting>
  <conditionalFormatting sqref="J61:J63">
    <cfRule type="cellIs" dxfId="933" priority="817" operator="equal">
      <formula>"HIDE-NO VAR"</formula>
    </cfRule>
  </conditionalFormatting>
  <conditionalFormatting sqref="J61:J63">
    <cfRule type="cellIs" dxfId="932" priority="816" operator="equal">
      <formula>"NO VAR"</formula>
    </cfRule>
  </conditionalFormatting>
  <conditionalFormatting sqref="J61:J63">
    <cfRule type="cellIs" dxfId="931" priority="815" operator="equal">
      <formula>"NO VAR"</formula>
    </cfRule>
  </conditionalFormatting>
  <conditionalFormatting sqref="J61:J63">
    <cfRule type="cellIs" dxfId="930" priority="814" operator="equal">
      <formula>"HIDE-NO VAR"</formula>
    </cfRule>
  </conditionalFormatting>
  <conditionalFormatting sqref="J61:J63">
    <cfRule type="cellIs" dxfId="929" priority="813" operator="equal">
      <formula>"NO VAR"</formula>
    </cfRule>
  </conditionalFormatting>
  <conditionalFormatting sqref="J61:J63">
    <cfRule type="cellIs" dxfId="928" priority="812" operator="equal">
      <formula>"NO VAR"</formula>
    </cfRule>
  </conditionalFormatting>
  <conditionalFormatting sqref="J61:J63">
    <cfRule type="cellIs" dxfId="927" priority="811" operator="equal">
      <formula>"HIDE-NO VAR"</formula>
    </cfRule>
  </conditionalFormatting>
  <conditionalFormatting sqref="J61:J63">
    <cfRule type="cellIs" dxfId="926" priority="810" operator="equal">
      <formula>"NO VAR"</formula>
    </cfRule>
  </conditionalFormatting>
  <conditionalFormatting sqref="J61:J63">
    <cfRule type="cellIs" dxfId="925" priority="809" operator="equal">
      <formula>"NO VAR"</formula>
    </cfRule>
  </conditionalFormatting>
  <conditionalFormatting sqref="J61:J63">
    <cfRule type="cellIs" dxfId="924" priority="808" operator="equal">
      <formula>"HIDE-NO VAR"</formula>
    </cfRule>
  </conditionalFormatting>
  <conditionalFormatting sqref="J61:J63">
    <cfRule type="cellIs" dxfId="923" priority="806" operator="equal">
      <formula>"NO VAR"</formula>
    </cfRule>
  </conditionalFormatting>
  <conditionalFormatting sqref="J61:J63">
    <cfRule type="cellIs" dxfId="922" priority="805" operator="equal">
      <formula>"HIDE-NO VAR"</formula>
    </cfRule>
  </conditionalFormatting>
  <conditionalFormatting sqref="J61:J63">
    <cfRule type="cellIs" dxfId="921" priority="804" operator="equal">
      <formula>"NO VAR"</formula>
    </cfRule>
  </conditionalFormatting>
  <conditionalFormatting sqref="J65">
    <cfRule type="cellIs" dxfId="920" priority="727" operator="equal">
      <formula>"HIDE-NO VAR"</formula>
    </cfRule>
  </conditionalFormatting>
  <conditionalFormatting sqref="J65">
    <cfRule type="cellIs" dxfId="919" priority="726" operator="equal">
      <formula>"NO VAR"</formula>
    </cfRule>
  </conditionalFormatting>
  <conditionalFormatting sqref="J61:J63">
    <cfRule type="cellIs" dxfId="918" priority="801" operator="equal">
      <formula>"NO VAR"</formula>
    </cfRule>
  </conditionalFormatting>
  <conditionalFormatting sqref="K65">
    <cfRule type="cellIs" dxfId="917" priority="721" operator="equal">
      <formula>"HIDE-NO VAR"</formula>
    </cfRule>
  </conditionalFormatting>
  <conditionalFormatting sqref="J51">
    <cfRule type="cellIs" dxfId="916" priority="871" operator="equal">
      <formula>"HIDE-NO VAR"</formula>
    </cfRule>
  </conditionalFormatting>
  <conditionalFormatting sqref="K65">
    <cfRule type="cellIs" dxfId="915" priority="718" operator="equal">
      <formula>"HIDE-NO VAR"</formula>
    </cfRule>
  </conditionalFormatting>
  <conditionalFormatting sqref="J51">
    <cfRule type="cellIs" dxfId="914" priority="869" operator="equal">
      <formula>"NO VAR"</formula>
    </cfRule>
  </conditionalFormatting>
  <conditionalFormatting sqref="J51">
    <cfRule type="cellIs" dxfId="913" priority="868" operator="equal">
      <formula>"HIDE-NO VAR"</formula>
    </cfRule>
  </conditionalFormatting>
  <conditionalFormatting sqref="J51">
    <cfRule type="cellIs" dxfId="912" priority="867" operator="equal">
      <formula>"NO VAR"</formula>
    </cfRule>
  </conditionalFormatting>
  <conditionalFormatting sqref="K61:K63">
    <cfRule type="cellIs" dxfId="911" priority="789" operator="equal">
      <formula>"NO VAR"</formula>
    </cfRule>
  </conditionalFormatting>
  <conditionalFormatting sqref="J51">
    <cfRule type="cellIs" dxfId="910" priority="864" operator="equal">
      <formula>"NO VAR"</formula>
    </cfRule>
  </conditionalFormatting>
  <conditionalFormatting sqref="K61:K63">
    <cfRule type="cellIs" dxfId="909" priority="786" operator="equal">
      <formula>"NO VAR"</formula>
    </cfRule>
  </conditionalFormatting>
  <conditionalFormatting sqref="K65">
    <cfRule type="cellIs" dxfId="908" priority="709" operator="equal">
      <formula>"NO VAR"</formula>
    </cfRule>
  </conditionalFormatting>
  <conditionalFormatting sqref="K61:K63">
    <cfRule type="cellIs" dxfId="907" priority="783" operator="equal">
      <formula>"NO VAR"</formula>
    </cfRule>
  </conditionalFormatting>
  <conditionalFormatting sqref="J52">
    <cfRule type="cellIs" dxfId="906" priority="858" operator="equal">
      <formula>"NO VAR"</formula>
    </cfRule>
  </conditionalFormatting>
  <conditionalFormatting sqref="J52">
    <cfRule type="cellIs" dxfId="905" priority="857" operator="equal">
      <formula>"HIDE-NO VAR"</formula>
    </cfRule>
  </conditionalFormatting>
  <conditionalFormatting sqref="J52">
    <cfRule type="cellIs" dxfId="904" priority="856" operator="equal">
      <formula>"NO VAR"</formula>
    </cfRule>
  </conditionalFormatting>
  <conditionalFormatting sqref="J52">
    <cfRule type="cellIs" dxfId="903" priority="855" operator="equal">
      <formula>"NO VAR"</formula>
    </cfRule>
  </conditionalFormatting>
  <conditionalFormatting sqref="K52">
    <cfRule type="cellIs" dxfId="902" priority="854" operator="equal">
      <formula>"HIDE-NO VAR"</formula>
    </cfRule>
  </conditionalFormatting>
  <conditionalFormatting sqref="K52">
    <cfRule type="cellIs" dxfId="901" priority="853" operator="equal">
      <formula>"NO VAR"</formula>
    </cfRule>
  </conditionalFormatting>
  <conditionalFormatting sqref="K52">
    <cfRule type="cellIs" dxfId="900" priority="852" operator="equal">
      <formula>"NO VAR"</formula>
    </cfRule>
  </conditionalFormatting>
  <conditionalFormatting sqref="K51">
    <cfRule type="cellIs" dxfId="899" priority="851" operator="equal">
      <formula>"HIDE-NO VAR"</formula>
    </cfRule>
  </conditionalFormatting>
  <conditionalFormatting sqref="K51">
    <cfRule type="cellIs" dxfId="898" priority="850" operator="equal">
      <formula>"NO VAR"</formula>
    </cfRule>
  </conditionalFormatting>
  <conditionalFormatting sqref="K51">
    <cfRule type="cellIs" dxfId="897" priority="849" operator="equal">
      <formula>"NO VAR"</formula>
    </cfRule>
  </conditionalFormatting>
  <conditionalFormatting sqref="K51">
    <cfRule type="cellIs" dxfId="896" priority="848" operator="equal">
      <formula>"HIDE-NO VAR"</formula>
    </cfRule>
  </conditionalFormatting>
  <conditionalFormatting sqref="K51">
    <cfRule type="cellIs" dxfId="895" priority="847" operator="equal">
      <formula>"NO VAR"</formula>
    </cfRule>
  </conditionalFormatting>
  <conditionalFormatting sqref="K51">
    <cfRule type="cellIs" dxfId="894" priority="846" operator="equal">
      <formula>"NO VAR"</formula>
    </cfRule>
  </conditionalFormatting>
  <conditionalFormatting sqref="K51">
    <cfRule type="cellIs" dxfId="893" priority="845" operator="equal">
      <formula>"HIDE-NO VAR"</formula>
    </cfRule>
  </conditionalFormatting>
  <conditionalFormatting sqref="K51">
    <cfRule type="cellIs" dxfId="892" priority="844" operator="equal">
      <formula>"NO VAR"</formula>
    </cfRule>
  </conditionalFormatting>
  <conditionalFormatting sqref="K51">
    <cfRule type="cellIs" dxfId="891" priority="843" operator="equal">
      <formula>"NO VAR"</formula>
    </cfRule>
  </conditionalFormatting>
  <conditionalFormatting sqref="K61:K63">
    <cfRule type="cellIs" dxfId="890" priority="766" operator="equal">
      <formula>"NO VAR"</formula>
    </cfRule>
  </conditionalFormatting>
  <conditionalFormatting sqref="K52">
    <cfRule type="cellIs" dxfId="889" priority="841" operator="equal">
      <formula>"HIDE-NO VAR"</formula>
    </cfRule>
  </conditionalFormatting>
  <conditionalFormatting sqref="K52">
    <cfRule type="cellIs" dxfId="888" priority="839" operator="equal">
      <formula>"HIDE-NO VAR"</formula>
    </cfRule>
  </conditionalFormatting>
  <conditionalFormatting sqref="K65">
    <cfRule type="cellIs" dxfId="887" priority="686" operator="equal">
      <formula>"HIDE-NO VAR"</formula>
    </cfRule>
  </conditionalFormatting>
  <conditionalFormatting sqref="K65">
    <cfRule type="cellIs" dxfId="886" priority="685" operator="equal">
      <formula>"NO VAR"</formula>
    </cfRule>
  </conditionalFormatting>
  <conditionalFormatting sqref="K61:K63">
    <cfRule type="cellIs" dxfId="885" priority="759" operator="equal">
      <formula>"NO VAR"</formula>
    </cfRule>
  </conditionalFormatting>
  <conditionalFormatting sqref="J66:J68">
    <cfRule type="cellIs" dxfId="884" priority="681" operator="equal">
      <formula>"NO VAR"</formula>
    </cfRule>
  </conditionalFormatting>
  <conditionalFormatting sqref="J65">
    <cfRule type="cellIs" dxfId="883" priority="752" operator="equal">
      <formula>"HIDE-NO VAR"</formula>
    </cfRule>
  </conditionalFormatting>
  <conditionalFormatting sqref="J65">
    <cfRule type="cellIs" dxfId="882" priority="751" operator="equal">
      <formula>"NO VAR"</formula>
    </cfRule>
  </conditionalFormatting>
  <conditionalFormatting sqref="J65">
    <cfRule type="cellIs" dxfId="881" priority="747" operator="equal">
      <formula>"NO VAR"</formula>
    </cfRule>
  </conditionalFormatting>
  <conditionalFormatting sqref="J66:J68">
    <cfRule type="cellIs" dxfId="880" priority="670" operator="equal">
      <formula>"HIDE-NO VAR"</formula>
    </cfRule>
  </conditionalFormatting>
  <conditionalFormatting sqref="J65">
    <cfRule type="cellIs" dxfId="879" priority="744" operator="equal">
      <formula>"NO VAR"</formula>
    </cfRule>
  </conditionalFormatting>
  <conditionalFormatting sqref="J66:J68">
    <cfRule type="cellIs" dxfId="878" priority="667" operator="equal">
      <formula>"HIDE-NO VAR"</formula>
    </cfRule>
  </conditionalFormatting>
  <conditionalFormatting sqref="J65">
    <cfRule type="cellIs" dxfId="877" priority="741" operator="equal">
      <formula>"NO VAR"</formula>
    </cfRule>
  </conditionalFormatting>
  <conditionalFormatting sqref="J66:J68">
    <cfRule type="cellIs" dxfId="876" priority="664" operator="equal">
      <formula>"HIDE-NO VAR"</formula>
    </cfRule>
  </conditionalFormatting>
  <conditionalFormatting sqref="J65">
    <cfRule type="cellIs" dxfId="875" priority="738" operator="equal">
      <formula>"NO VAR"</formula>
    </cfRule>
  </conditionalFormatting>
  <conditionalFormatting sqref="J66:J68">
    <cfRule type="cellIs" dxfId="874" priority="661" operator="equal">
      <formula>"HIDE-NO VAR"</formula>
    </cfRule>
  </conditionalFormatting>
  <conditionalFormatting sqref="J65">
    <cfRule type="cellIs" dxfId="873" priority="735" operator="equal">
      <formula>"NO VAR"</formula>
    </cfRule>
  </conditionalFormatting>
  <conditionalFormatting sqref="J66:J68">
    <cfRule type="cellIs" dxfId="872" priority="658" operator="equal">
      <formula>"HIDE-NO VAR"</formula>
    </cfRule>
  </conditionalFormatting>
  <conditionalFormatting sqref="J65">
    <cfRule type="cellIs" dxfId="871" priority="732" operator="equal">
      <formula>"NO VAR"</formula>
    </cfRule>
  </conditionalFormatting>
  <conditionalFormatting sqref="J66:J68">
    <cfRule type="cellIs" dxfId="870" priority="655" operator="equal">
      <formula>"HIDE-NO VAR"</formula>
    </cfRule>
  </conditionalFormatting>
  <conditionalFormatting sqref="J65">
    <cfRule type="cellIs" dxfId="869" priority="729" operator="equal">
      <formula>"NO VAR"</formula>
    </cfRule>
  </conditionalFormatting>
  <conditionalFormatting sqref="J66:J68">
    <cfRule type="cellIs" dxfId="868" priority="652" operator="equal">
      <formula>"HIDE-NO VAR"</formula>
    </cfRule>
  </conditionalFormatting>
  <conditionalFormatting sqref="J61:J63">
    <cfRule type="cellIs" dxfId="867" priority="803" operator="equal">
      <formula>"NO VAR"</formula>
    </cfRule>
  </conditionalFormatting>
  <conditionalFormatting sqref="K61:K63">
    <cfRule type="cellIs" dxfId="866" priority="799" operator="equal">
      <formula>"NO VAR"</formula>
    </cfRule>
  </conditionalFormatting>
  <conditionalFormatting sqref="K61:K63">
    <cfRule type="cellIs" dxfId="865" priority="798" operator="equal">
      <formula>"HIDE-NO VAR"</formula>
    </cfRule>
  </conditionalFormatting>
  <conditionalFormatting sqref="K61:K63">
    <cfRule type="cellIs" dxfId="864" priority="797" operator="equal">
      <formula>"ERROR "</formula>
    </cfRule>
  </conditionalFormatting>
  <conditionalFormatting sqref="K61:K63">
    <cfRule type="cellIs" dxfId="863" priority="796" operator="equal">
      <formula>"HIDE-NO VAR"</formula>
    </cfRule>
  </conditionalFormatting>
  <conditionalFormatting sqref="K61:K63">
    <cfRule type="cellIs" dxfId="862" priority="795" operator="equal">
      <formula>"HIDE-NO VAR"</formula>
    </cfRule>
  </conditionalFormatting>
  <conditionalFormatting sqref="K61:K63">
    <cfRule type="cellIs" dxfId="861" priority="794" operator="equal">
      <formula>"NO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8" operator="equal">
      <formula>"HIDE-NO VAR"</formula>
    </cfRule>
  </conditionalFormatting>
  <conditionalFormatting sqref="K61:K63">
    <cfRule type="cellIs" dxfId="855" priority="787" operator="equal">
      <formula>"NO VAR"</formula>
    </cfRule>
  </conditionalFormatting>
  <conditionalFormatting sqref="K61:K63">
    <cfRule type="cellIs" dxfId="854" priority="785" operator="equal">
      <formula>"HIDE-NO VAR"</formula>
    </cfRule>
  </conditionalFormatting>
  <conditionalFormatting sqref="K61:K63">
    <cfRule type="cellIs" dxfId="853" priority="784" operator="equal">
      <formula>"NO VAR"</formula>
    </cfRule>
  </conditionalFormatting>
  <conditionalFormatting sqref="K61:K63">
    <cfRule type="cellIs" dxfId="852" priority="782" operator="equal">
      <formula>"HIDE-NO VAR"</formula>
    </cfRule>
  </conditionalFormatting>
  <conditionalFormatting sqref="K61:K63">
    <cfRule type="cellIs" dxfId="851" priority="781" operator="equal">
      <formula>"NO VAR"</formula>
    </cfRule>
  </conditionalFormatting>
  <conditionalFormatting sqref="K61:K63">
    <cfRule type="cellIs" dxfId="850" priority="780" operator="equal">
      <formula>"NO VAR"</formula>
    </cfRule>
  </conditionalFormatting>
  <conditionalFormatting sqref="K61:K63">
    <cfRule type="cellIs" dxfId="849" priority="779" operator="equal">
      <formula>"HIDE-NO VAR"</formula>
    </cfRule>
  </conditionalFormatting>
  <conditionalFormatting sqref="K61:K63">
    <cfRule type="cellIs" dxfId="848" priority="778" operator="equal">
      <formula>"NO VAR"</formula>
    </cfRule>
  </conditionalFormatting>
  <conditionalFormatting sqref="K61:K63">
    <cfRule type="cellIs" dxfId="847" priority="777" operator="equal">
      <formula>"NO VAR"</formula>
    </cfRule>
  </conditionalFormatting>
  <conditionalFormatting sqref="K61:K63">
    <cfRule type="cellIs" dxfId="846" priority="776" operator="equal">
      <formula>"HIDE-NO VAR"</formula>
    </cfRule>
  </conditionalFormatting>
  <conditionalFormatting sqref="K61:K63">
    <cfRule type="cellIs" dxfId="845" priority="775" operator="equal">
      <formula>"NO VAR"</formula>
    </cfRule>
  </conditionalFormatting>
  <conditionalFormatting sqref="K61:K63">
    <cfRule type="cellIs" dxfId="844" priority="774" operator="equal">
      <formula>"NO VAR"</formula>
    </cfRule>
  </conditionalFormatting>
  <conditionalFormatting sqref="K61:K63">
    <cfRule type="cellIs" dxfId="843" priority="773" operator="equal">
      <formula>"HIDE-NO VAR"</formula>
    </cfRule>
  </conditionalFormatting>
  <conditionalFormatting sqref="K61:K63">
    <cfRule type="cellIs" dxfId="842" priority="772" operator="equal">
      <formula>"NO VAR"</formula>
    </cfRule>
  </conditionalFormatting>
  <conditionalFormatting sqref="K61:K63">
    <cfRule type="cellIs" dxfId="841" priority="771" operator="equal">
      <formula>"NO VAR"</formula>
    </cfRule>
  </conditionalFormatting>
  <conditionalFormatting sqref="K61:K63">
    <cfRule type="cellIs" dxfId="840" priority="770" operator="equal">
      <formula>"HIDE-NO VAR"</formula>
    </cfRule>
  </conditionalFormatting>
  <conditionalFormatting sqref="K61:K63">
    <cfRule type="cellIs" dxfId="839" priority="769" operator="equal">
      <formula>"NO VAR"</formula>
    </cfRule>
  </conditionalFormatting>
  <conditionalFormatting sqref="K61:K63">
    <cfRule type="cellIs" dxfId="838" priority="768" operator="equal">
      <formula>"NO VAR"</formula>
    </cfRule>
  </conditionalFormatting>
  <conditionalFormatting sqref="K65">
    <cfRule type="cellIs" dxfId="837" priority="690" operator="equal">
      <formula>"NO VAR"</formula>
    </cfRule>
  </conditionalFormatting>
  <conditionalFormatting sqref="K65">
    <cfRule type="cellIs" dxfId="836" priority="689" operator="equal">
      <formula>"HIDE-NO VAR"</formula>
    </cfRule>
  </conditionalFormatting>
  <conditionalFormatting sqref="K66:K68">
    <cfRule type="cellIs" dxfId="835" priority="611" operator="equal">
      <formula>"HIDE-NO VAR"</formula>
    </cfRule>
  </conditionalFormatting>
  <conditionalFormatting sqref="J66:J68">
    <cfRule type="cellIs" dxfId="834" priority="674" operator="equal">
      <formula>"NO VAR"</formula>
    </cfRule>
  </conditionalFormatting>
  <conditionalFormatting sqref="J66:J68">
    <cfRule type="cellIs" dxfId="833" priority="673"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"NO VAR"</formula>
    </cfRule>
  </conditionalFormatting>
  <conditionalFormatting sqref="J66:J68">
    <cfRule type="cellIs" dxfId="830" priority="669" operator="equal">
      <formula>"NO VAR"</formula>
    </cfRule>
  </conditionalFormatting>
  <conditionalFormatting sqref="J66:J68">
    <cfRule type="cellIs" dxfId="829" priority="668" operator="equal">
      <formula>"NO VAR"</formula>
    </cfRule>
  </conditionalFormatting>
  <conditionalFormatting sqref="J66:J68">
    <cfRule type="cellIs" dxfId="828" priority="666" operator="equal">
      <formula>"NO VAR"</formula>
    </cfRule>
  </conditionalFormatting>
  <conditionalFormatting sqref="J66:J68">
    <cfRule type="cellIs" dxfId="827" priority="665" operator="equal">
      <formula>"NO VAR"</formula>
    </cfRule>
  </conditionalFormatting>
  <conditionalFormatting sqref="J66:J68">
    <cfRule type="cellIs" dxfId="826" priority="663" operator="equal">
      <formula>"NO VAR"</formula>
    </cfRule>
  </conditionalFormatting>
  <conditionalFormatting sqref="J66:J68">
    <cfRule type="cellIs" dxfId="825" priority="662" operator="equal">
      <formula>"NO VAR"</formula>
    </cfRule>
  </conditionalFormatting>
  <conditionalFormatting sqref="J66:J68">
    <cfRule type="cellIs" dxfId="824" priority="660" operator="equal">
      <formula>"NO VAR"</formula>
    </cfRule>
  </conditionalFormatting>
  <conditionalFormatting sqref="J66:J68">
    <cfRule type="cellIs" dxfId="823" priority="659" operator="equal">
      <formula>"NO VAR"</formula>
    </cfRule>
  </conditionalFormatting>
  <conditionalFormatting sqref="J65">
    <cfRule type="cellIs" dxfId="822" priority="734" operator="equal">
      <formula>"NO VAR"</formula>
    </cfRule>
  </conditionalFormatting>
  <conditionalFormatting sqref="J65">
    <cfRule type="cellIs" dxfId="821" priority="733" operator="equal">
      <formula>"HIDE-NO VAR"</formula>
    </cfRule>
  </conditionalFormatting>
  <conditionalFormatting sqref="J65">
    <cfRule type="cellIs" dxfId="820" priority="730" operator="equal">
      <formula>"HIDE-NO VAR"</formula>
    </cfRule>
  </conditionalFormatting>
  <conditionalFormatting sqref="J66:J68">
    <cfRule type="cellIs" dxfId="819" priority="653" operator="equal">
      <formula>"NO VAR"</formula>
    </cfRule>
  </conditionalFormatting>
  <conditionalFormatting sqref="J66:J68">
    <cfRule type="cellIs" dxfId="818" priority="651" operator="equal">
      <formula>"NO VAR"</formula>
    </cfRule>
  </conditionalFormatting>
  <conditionalFormatting sqref="J65">
    <cfRule type="cellIs" dxfId="817" priority="725" operator="equal">
      <formula>"NO VAR"</formula>
    </cfRule>
  </conditionalFormatting>
  <conditionalFormatting sqref="K65">
    <cfRule type="cellIs" dxfId="816" priority="724" operator="equal">
      <formula>"NO VAR"</formula>
    </cfRule>
  </conditionalFormatting>
  <conditionalFormatting sqref="K65">
    <cfRule type="cellIs" dxfId="815" priority="723" operator="equal">
      <formula>"HIDE-NO VAR"</formula>
    </cfRule>
  </conditionalFormatting>
  <conditionalFormatting sqref="K65">
    <cfRule type="cellIs" dxfId="814" priority="720" operator="equal">
      <formula>"HIDE-NO VAR"</formula>
    </cfRule>
  </conditionalFormatting>
  <conditionalFormatting sqref="K65">
    <cfRule type="cellIs" dxfId="813" priority="719" operator="equal">
      <formula>"NO VAR"</formula>
    </cfRule>
  </conditionalFormatting>
  <conditionalFormatting sqref="K66:K68">
    <cfRule type="cellIs" dxfId="812" priority="642" operator="equal">
      <formula>"NO VAR"</formula>
    </cfRule>
  </conditionalFormatting>
  <conditionalFormatting sqref="K66:K68">
    <cfRule type="cellIs" dxfId="811" priority="641" operator="equal">
      <formula>"HIDE-NO VAR"</formula>
    </cfRule>
  </conditionalFormatting>
  <conditionalFormatting sqref="K66:K68">
    <cfRule type="cellIs" dxfId="810" priority="640" operator="equal">
      <formula>"NO VAR"</formula>
    </cfRule>
  </conditionalFormatting>
  <conditionalFormatting sqref="K65">
    <cfRule type="cellIs" dxfId="809" priority="715" operator="equal">
      <formula>"NO VAR"</formula>
    </cfRule>
  </conditionalFormatting>
  <conditionalFormatting sqref="K66:K68">
    <cfRule type="cellIs" dxfId="808" priority="638" operator="equal">
      <formula>"HIDE-NO VAR"</formula>
    </cfRule>
  </conditionalFormatting>
  <conditionalFormatting sqref="K66:K68">
    <cfRule type="cellIs" dxfId="807" priority="637" operator="equal">
      <formula>"NO VAR"</formula>
    </cfRule>
  </conditionalFormatting>
  <conditionalFormatting sqref="K65">
    <cfRule type="cellIs" dxfId="806" priority="712" operator="equal">
      <formula>"NO VAR"</formula>
    </cfRule>
  </conditionalFormatting>
  <conditionalFormatting sqref="K66:K68">
    <cfRule type="cellIs" dxfId="805" priority="635" operator="equal">
      <formula>"HIDE-NO VAR"</formula>
    </cfRule>
  </conditionalFormatting>
  <conditionalFormatting sqref="K66:K68">
    <cfRule type="cellIs" dxfId="804" priority="634" operator="equal">
      <formula>"NO VAR"</formula>
    </cfRule>
  </conditionalFormatting>
  <conditionalFormatting sqref="K66:K68">
    <cfRule type="cellIs" dxfId="803" priority="632" operator="equal">
      <formula>"HIDE-NO VAR"</formula>
    </cfRule>
  </conditionalFormatting>
  <conditionalFormatting sqref="K66:K68">
    <cfRule type="cellIs" dxfId="802" priority="631" operator="equal">
      <formula>"NO VAR"</formula>
    </cfRule>
  </conditionalFormatting>
  <conditionalFormatting sqref="K65">
    <cfRule type="cellIs" dxfId="801" priority="706" operator="equal">
      <formula>"NO VAR"</formula>
    </cfRule>
  </conditionalFormatting>
  <conditionalFormatting sqref="K66:K68">
    <cfRule type="cellIs" dxfId="800" priority="629" operator="equal">
      <formula>"HIDE-NO VAR"</formula>
    </cfRule>
  </conditionalFormatting>
  <conditionalFormatting sqref="K66:K68">
    <cfRule type="cellIs" dxfId="799" priority="628" operator="equal">
      <formula>"NO VAR"</formula>
    </cfRule>
  </conditionalFormatting>
  <conditionalFormatting sqref="K65">
    <cfRule type="cellIs" dxfId="798" priority="703" operator="equal">
      <formula>"NO VAR"</formula>
    </cfRule>
  </conditionalFormatting>
  <conditionalFormatting sqref="K66:K68">
    <cfRule type="cellIs" dxfId="797" priority="626" operator="equal">
      <formula>"HIDE-NO VAR"</formula>
    </cfRule>
  </conditionalFormatting>
  <conditionalFormatting sqref="K66:K68">
    <cfRule type="cellIs" dxfId="796" priority="625" operator="equal">
      <formula>"NO VAR"</formula>
    </cfRule>
  </conditionalFormatting>
  <conditionalFormatting sqref="K65">
    <cfRule type="cellIs" dxfId="795" priority="700" operator="equal">
      <formula>"NO VAR"</formula>
    </cfRule>
  </conditionalFormatting>
  <conditionalFormatting sqref="K66:K68">
    <cfRule type="cellIs" dxfId="794" priority="623" operator="equal">
      <formula>"HIDE-NO VAR"</formula>
    </cfRule>
  </conditionalFormatting>
  <conditionalFormatting sqref="K66:K68">
    <cfRule type="cellIs" dxfId="793" priority="622" operator="equal">
      <formula>"NO VAR"</formula>
    </cfRule>
  </conditionalFormatting>
  <conditionalFormatting sqref="K65">
    <cfRule type="cellIs" dxfId="792" priority="697" operator="equal">
      <formula>"NO VAR"</formula>
    </cfRule>
  </conditionalFormatting>
  <conditionalFormatting sqref="K66:K68">
    <cfRule type="cellIs" dxfId="791" priority="620" operator="equal">
      <formula>"HIDE-NO VAR"</formula>
    </cfRule>
  </conditionalFormatting>
  <conditionalFormatting sqref="K66:K68">
    <cfRule type="cellIs" dxfId="790" priority="619" operator="equal">
      <formula>"NO VAR"</formula>
    </cfRule>
  </conditionalFormatting>
  <conditionalFormatting sqref="K65">
    <cfRule type="cellIs" dxfId="789" priority="694" operator="equal">
      <formula>"NO VAR"</formula>
    </cfRule>
  </conditionalFormatting>
  <conditionalFormatting sqref="K66:K68">
    <cfRule type="cellIs" dxfId="788" priority="609" operator="equal">
      <formula>"NO VAR"</formula>
    </cfRule>
  </conditionalFormatting>
  <conditionalFormatting sqref="J69:J77">
    <cfRule type="cellIs" dxfId="787" priority="605" operator="equal">
      <formula>"NO VAR"</formula>
    </cfRule>
  </conditionalFormatting>
  <conditionalFormatting sqref="J78">
    <cfRule type="cellIs" dxfId="786" priority="528" operator="equal">
      <formula>"NO VAR"</formula>
    </cfRule>
  </conditionalFormatting>
  <conditionalFormatting sqref="J78">
    <cfRule type="cellIs" dxfId="785" priority="527" operator="equal">
      <formula>"HIDE-NO VAR"</formula>
    </cfRule>
  </conditionalFormatting>
  <conditionalFormatting sqref="J78">
    <cfRule type="cellIs" dxfId="784" priority="524" operator="equal">
      <formula>"HIDE-NO VAR"</formula>
    </cfRule>
  </conditionalFormatting>
  <conditionalFormatting sqref="J78">
    <cfRule type="cellIs" dxfId="783" priority="523" operator="equal">
      <formula>"NO VAR"</formula>
    </cfRule>
  </conditionalFormatting>
  <conditionalFormatting sqref="J69:J77">
    <cfRule type="cellIs" dxfId="782" priority="598" operator="equal">
      <formula>"NO VAR"</formula>
    </cfRule>
  </conditionalFormatting>
  <conditionalFormatting sqref="J69:J77">
    <cfRule type="cellIs" dxfId="781" priority="597" operator="equal">
      <formula>"HIDE-NO VAR"</formula>
    </cfRule>
  </conditionalFormatting>
  <conditionalFormatting sqref="J69:J77">
    <cfRule type="cellIs" dxfId="780" priority="596" operator="equal">
      <formula>"NO VAR"</formula>
    </cfRule>
  </conditionalFormatting>
  <conditionalFormatting sqref="J69:J77">
    <cfRule type="cellIs" dxfId="779" priority="594" operator="equal">
      <formula>"HIDE-NO VAR"</formula>
    </cfRule>
  </conditionalFormatting>
  <conditionalFormatting sqref="J69:J77">
    <cfRule type="cellIs" dxfId="778" priority="593" operator="equal">
      <formula>"NO VAR"</formula>
    </cfRule>
  </conditionalFormatting>
  <conditionalFormatting sqref="J69:J77">
    <cfRule type="cellIs" dxfId="777" priority="591" operator="equal">
      <formula>"HIDE-NO VAR"</formula>
    </cfRule>
  </conditionalFormatting>
  <conditionalFormatting sqref="J69:J77">
    <cfRule type="cellIs" dxfId="776" priority="590" operator="equal">
      <formula>"NO VAR"</formula>
    </cfRule>
  </conditionalFormatting>
  <conditionalFormatting sqref="J69:J77">
    <cfRule type="cellIs" dxfId="775" priority="588" operator="equal">
      <formula>"HIDE-NO VAR"</formula>
    </cfRule>
  </conditionalFormatting>
  <conditionalFormatting sqref="J69:J77">
    <cfRule type="cellIs" dxfId="774" priority="587" operator="equal">
      <formula>"NO VAR"</formula>
    </cfRule>
  </conditionalFormatting>
  <conditionalFormatting sqref="J69:J77">
    <cfRule type="cellIs" dxfId="773" priority="585" operator="equal">
      <formula>"HIDE-NO VAR"</formula>
    </cfRule>
  </conditionalFormatting>
  <conditionalFormatting sqref="J69:J77">
    <cfRule type="cellIs" dxfId="772" priority="584" operator="equal">
      <formula>"NO VAR"</formula>
    </cfRule>
  </conditionalFormatting>
  <conditionalFormatting sqref="J78">
    <cfRule type="cellIs" dxfId="771" priority="506" operator="equal">
      <formula>"NO VAR"</formula>
    </cfRule>
  </conditionalFormatting>
  <conditionalFormatting sqref="J78">
    <cfRule type="cellIs" dxfId="770" priority="505" operator="equal">
      <formula>"HIDE-NO VAR"</formula>
    </cfRule>
  </conditionalFormatting>
  <conditionalFormatting sqref="J69:J77">
    <cfRule type="cellIs" dxfId="769" priority="579" operator="equal">
      <formula>"HIDE-NO VAR"</formula>
    </cfRule>
  </conditionalFormatting>
  <conditionalFormatting sqref="J78">
    <cfRule type="cellIs" dxfId="768" priority="502" operator="equal">
      <formula>"HIDE-NO VAR"</formula>
    </cfRule>
  </conditionalFormatting>
  <conditionalFormatting sqref="J69:J77">
    <cfRule type="cellIs" dxfId="767" priority="576" operator="equal">
      <formula>"HIDE-NO VAR"</formula>
    </cfRule>
  </conditionalFormatting>
  <conditionalFormatting sqref="J69:J77">
    <cfRule type="cellIs" dxfId="766" priority="575" operator="equal">
      <formula>"NO VAR"</formula>
    </cfRule>
  </conditionalFormatting>
  <conditionalFormatting sqref="K66:K68">
    <cfRule type="cellIs" dxfId="765" priority="649" operator="equal">
      <formula>"NO VAR"</formula>
    </cfRule>
  </conditionalFormatting>
  <conditionalFormatting sqref="K78">
    <cfRule type="cellIs" dxfId="764" priority="496" operator="equal">
      <formula>"NO VAR"</formula>
    </cfRule>
  </conditionalFormatting>
  <conditionalFormatting sqref="K78">
    <cfRule type="cellIs" dxfId="763" priority="495" operator="equal">
      <formula>"HIDE-NO VAR"</formula>
    </cfRule>
  </conditionalFormatting>
  <conditionalFormatting sqref="K78">
    <cfRule type="cellIs" dxfId="762" priority="492" operator="equal">
      <formula>"HIDE-NO VAR"</formula>
    </cfRule>
  </conditionalFormatting>
  <conditionalFormatting sqref="K78">
    <cfRule type="cellIs" dxfId="761" priority="491" operator="equal">
      <formula>"NO VAR"</formula>
    </cfRule>
  </conditionalFormatting>
  <conditionalFormatting sqref="K69:K77">
    <cfRule type="cellIs" dxfId="760" priority="566" operator="equal">
      <formula>"NO VAR"</formula>
    </cfRule>
  </conditionalFormatting>
  <conditionalFormatting sqref="K69:K77">
    <cfRule type="cellIs" dxfId="759" priority="565" operator="equal">
      <formula>"HIDE-NO VAR"</formula>
    </cfRule>
  </conditionalFormatting>
  <conditionalFormatting sqref="K69:K77">
    <cfRule type="cellIs" dxfId="758" priority="564" operator="equal">
      <formula>"NO VAR"</formula>
    </cfRule>
  </conditionalFormatting>
  <conditionalFormatting sqref="K66:K68">
    <cfRule type="cellIs" dxfId="757" priority="639" operator="equal">
      <formula>"NO VAR"</formula>
    </cfRule>
  </conditionalFormatting>
  <conditionalFormatting sqref="K69:K77">
    <cfRule type="cellIs" dxfId="756" priority="562" operator="equal">
      <formula>"HIDE-NO VAR"</formula>
    </cfRule>
  </conditionalFormatting>
  <conditionalFormatting sqref="K69:K77">
    <cfRule type="cellIs" dxfId="755" priority="561" operator="equal">
      <formula>"NO VAR"</formula>
    </cfRule>
  </conditionalFormatting>
  <conditionalFormatting sqref="K66:K68">
    <cfRule type="cellIs" dxfId="754" priority="636" operator="equal">
      <formula>"NO VAR"</formula>
    </cfRule>
  </conditionalFormatting>
  <conditionalFormatting sqref="K69:K77">
    <cfRule type="cellIs" dxfId="753" priority="559" operator="equal">
      <formula>"HIDE-NO VAR"</formula>
    </cfRule>
  </conditionalFormatting>
  <conditionalFormatting sqref="K69:K77">
    <cfRule type="cellIs" dxfId="752" priority="558" operator="equal">
      <formula>"NO VAR"</formula>
    </cfRule>
  </conditionalFormatting>
  <conditionalFormatting sqref="K66:K68">
    <cfRule type="cellIs" dxfId="751" priority="633" operator="equal">
      <formula>"NO VAR"</formula>
    </cfRule>
  </conditionalFormatting>
  <conditionalFormatting sqref="K69:K77">
    <cfRule type="cellIs" dxfId="750" priority="556" operator="equal">
      <formula>"HIDE-NO VAR"</formula>
    </cfRule>
  </conditionalFormatting>
  <conditionalFormatting sqref="K69:K77">
    <cfRule type="cellIs" dxfId="749" priority="555" operator="equal">
      <formula>"NO VAR"</formula>
    </cfRule>
  </conditionalFormatting>
  <conditionalFormatting sqref="K66:K68">
    <cfRule type="cellIs" dxfId="748" priority="630" operator="equal">
      <formula>"NO VAR"</formula>
    </cfRule>
  </conditionalFormatting>
  <conditionalFormatting sqref="K69:K77">
    <cfRule type="cellIs" dxfId="747" priority="553" operator="equal">
      <formula>"HIDE-NO VAR"</formula>
    </cfRule>
  </conditionalFormatting>
  <conditionalFormatting sqref="K69:K77">
    <cfRule type="cellIs" dxfId="746" priority="552" operator="equal">
      <formula>"NO VAR"</formula>
    </cfRule>
  </conditionalFormatting>
  <conditionalFormatting sqref="K66:K68">
    <cfRule type="cellIs" dxfId="745" priority="627" operator="equal">
      <formula>"NO VAR"</formula>
    </cfRule>
  </conditionalFormatting>
  <conditionalFormatting sqref="K69:K77">
    <cfRule type="cellIs" dxfId="744" priority="550" operator="equal">
      <formula>"HIDE-NO VAR"</formula>
    </cfRule>
  </conditionalFormatting>
  <conditionalFormatting sqref="K69:K77">
    <cfRule type="cellIs" dxfId="743" priority="549" operator="equal">
      <formula>"NO VAR"</formula>
    </cfRule>
  </conditionalFormatting>
  <conditionalFormatting sqref="K66:K68">
    <cfRule type="cellIs" dxfId="742" priority="624" operator="equal">
      <formula>"NO VAR"</formula>
    </cfRule>
  </conditionalFormatting>
  <conditionalFormatting sqref="K69:K77">
    <cfRule type="cellIs" dxfId="741" priority="547" operator="equal">
      <formula>"HIDE-NO VAR"</formula>
    </cfRule>
  </conditionalFormatting>
  <conditionalFormatting sqref="K69:K77">
    <cfRule type="cellIs" dxfId="740" priority="546" operator="equal">
      <formula>"NO VAR"</formula>
    </cfRule>
  </conditionalFormatting>
  <conditionalFormatting sqref="K66:K68">
    <cfRule type="cellIs" dxfId="739" priority="621" operator="equal">
      <formula>"NO VAR"</formula>
    </cfRule>
  </conditionalFormatting>
  <conditionalFormatting sqref="K69:K77">
    <cfRule type="cellIs" dxfId="738" priority="544" operator="equal">
      <formula>"HIDE-NO VAR"</formula>
    </cfRule>
  </conditionalFormatting>
  <conditionalFormatting sqref="K69:K77">
    <cfRule type="cellIs" dxfId="737" priority="543" operator="equal">
      <formula>"NO VAR"</formula>
    </cfRule>
  </conditionalFormatting>
  <conditionalFormatting sqref="K66:K68">
    <cfRule type="cellIs" dxfId="736" priority="618" operator="equal">
      <formula>"NO VAR"</formula>
    </cfRule>
  </conditionalFormatting>
  <conditionalFormatting sqref="K66:K68">
    <cfRule type="cellIs" dxfId="735" priority="613" operator="equal">
      <formula>"NO VAR"</formula>
    </cfRule>
  </conditionalFormatting>
  <conditionalFormatting sqref="K78">
    <cfRule type="cellIs" dxfId="734" priority="458" operator="equal">
      <formula>"HIDE-NO VAR"</formula>
    </cfRule>
  </conditionalFormatting>
  <conditionalFormatting sqref="K78">
    <cfRule type="cellIs" dxfId="733" priority="456" operator="equal">
      <formula>"NO VAR"</formula>
    </cfRule>
  </conditionalFormatting>
  <conditionalFormatting sqref="J80">
    <cfRule type="cellIs" dxfId="732" priority="454" operator="equal">
      <formula>"NO VAR"</formula>
    </cfRule>
  </conditionalFormatting>
  <conditionalFormatting sqref="J80">
    <cfRule type="cellIs" dxfId="731" priority="453" operator="equal">
      <formula>"HIDE-NO VAR"</formula>
    </cfRule>
  </conditionalFormatting>
  <conditionalFormatting sqref="J69:J77">
    <cfRule type="cellIs" dxfId="730" priority="602" operator="equal">
      <formula>"HIDE-NO VAR"</formula>
    </cfRule>
  </conditionalFormatting>
  <conditionalFormatting sqref="J80">
    <cfRule type="cellIs" dxfId="729" priority="449" operator="equal">
      <formula>"NO VAR"</formula>
    </cfRule>
  </conditionalFormatting>
  <conditionalFormatting sqref="J69:J77">
    <cfRule type="cellIs" dxfId="728" priority="600" operator="equal">
      <formula>"NO VAR"</formula>
    </cfRule>
  </conditionalFormatting>
  <conditionalFormatting sqref="J69:J77">
    <cfRule type="cellIs" dxfId="727" priority="599" operator="equal">
      <formula>"HIDE-NO VAR"</formula>
    </cfRule>
  </conditionalFormatting>
  <conditionalFormatting sqref="J78">
    <cfRule type="cellIs" dxfId="726" priority="521" operator="equal">
      <formula>"NO VAR"</formula>
    </cfRule>
  </conditionalFormatting>
  <conditionalFormatting sqref="J78">
    <cfRule type="cellIs" dxfId="725" priority="520" operator="equal">
      <formula>"HIDE-NO VAR"</formula>
    </cfRule>
  </conditionalFormatting>
  <conditionalFormatting sqref="J69:J77">
    <cfRule type="cellIs" dxfId="724" priority="595" operator="equal">
      <formula>"NO VAR"</formula>
    </cfRule>
  </conditionalFormatting>
  <conditionalFormatting sqref="J78">
    <cfRule type="cellIs" dxfId="723" priority="518" operator="equal">
      <formula>"NO VAR"</formula>
    </cfRule>
  </conditionalFormatting>
  <conditionalFormatting sqref="J78">
    <cfRule type="cellIs" dxfId="722" priority="517" operator="equal">
      <formula>"HIDE-NO VAR"</formula>
    </cfRule>
  </conditionalFormatting>
  <conditionalFormatting sqref="J69:J77">
    <cfRule type="cellIs" dxfId="721" priority="592" operator="equal">
      <formula>"NO VAR"</formula>
    </cfRule>
  </conditionalFormatting>
  <conditionalFormatting sqref="J78">
    <cfRule type="cellIs" dxfId="720" priority="515" operator="equal">
      <formula>"NO VAR"</formula>
    </cfRule>
  </conditionalFormatting>
  <conditionalFormatting sqref="J78">
    <cfRule type="cellIs" dxfId="719" priority="514" operator="equal">
      <formula>"HIDE-NO VAR"</formula>
    </cfRule>
  </conditionalFormatting>
  <conditionalFormatting sqref="J69:J77">
    <cfRule type="cellIs" dxfId="718" priority="589" operator="equal">
      <formula>"NO VAR"</formula>
    </cfRule>
  </conditionalFormatting>
  <conditionalFormatting sqref="J78">
    <cfRule type="cellIs" dxfId="717" priority="512" operator="equal">
      <formula>"NO VAR"</formula>
    </cfRule>
  </conditionalFormatting>
  <conditionalFormatting sqref="J78">
    <cfRule type="cellIs" dxfId="716" priority="511" operator="equal">
      <formula>"HIDE-NO VAR"</formula>
    </cfRule>
  </conditionalFormatting>
  <conditionalFormatting sqref="J69:J77">
    <cfRule type="cellIs" dxfId="715" priority="586" operator="equal">
      <formula>"NO VAR"</formula>
    </cfRule>
  </conditionalFormatting>
  <conditionalFormatting sqref="J78">
    <cfRule type="cellIs" dxfId="714" priority="509" operator="equal">
      <formula>"NO VAR"</formula>
    </cfRule>
  </conditionalFormatting>
  <conditionalFormatting sqref="J78">
    <cfRule type="cellIs" dxfId="713" priority="508" operator="equal">
      <formula>"HIDE-NO VAR"</formula>
    </cfRule>
  </conditionalFormatting>
  <conditionalFormatting sqref="J69:J77">
    <cfRule type="cellIs" dxfId="712" priority="583" operator="equal">
      <formula>"NO VAR"</formula>
    </cfRule>
  </conditionalFormatting>
  <conditionalFormatting sqref="J69:J77">
    <cfRule type="cellIs" dxfId="711" priority="581" operator="equal">
      <formula>"NO VAR"</formula>
    </cfRule>
  </conditionalFormatting>
  <conditionalFormatting sqref="J80">
    <cfRule type="cellIs" dxfId="710" priority="428" operator="equal">
      <formula>"HIDE-NO VAR"</formula>
    </cfRule>
  </conditionalFormatting>
  <conditionalFormatting sqref="J80">
    <cfRule type="cellIs" dxfId="709" priority="425" operator="equal">
      <formula>"HIDE-NO VAR"</formula>
    </cfRule>
  </conditionalFormatting>
  <conditionalFormatting sqref="J78">
    <cfRule type="cellIs" dxfId="708" priority="500" operator="equal">
      <formula>"NO VAR"</formula>
    </cfRule>
  </conditionalFormatting>
  <conditionalFormatting sqref="J78">
    <cfRule type="cellIs" dxfId="707" priority="499" operator="equal">
      <formula>"HIDE-NO VAR"</formula>
    </cfRule>
  </conditionalFormatting>
  <conditionalFormatting sqref="J69:J77">
    <cfRule type="cellIs" dxfId="706" priority="574" operator="equal">
      <formula>"NO VAR"</formula>
    </cfRule>
  </conditionalFormatting>
  <conditionalFormatting sqref="K80">
    <cfRule type="cellIs" dxfId="705" priority="421" operator="equal">
      <formula>"HIDE-NO VAR"</formula>
    </cfRule>
  </conditionalFormatting>
  <conditionalFormatting sqref="K69:K77">
    <cfRule type="cellIs" dxfId="704" priority="570" operator="equal">
      <formula>"HIDE-NO VAR"</formula>
    </cfRule>
  </conditionalFormatting>
  <conditionalFormatting sqref="K80">
    <cfRule type="cellIs" dxfId="703" priority="417" operator="equal">
      <formula>"NO VAR"</formula>
    </cfRule>
  </conditionalFormatting>
  <conditionalFormatting sqref="K69:K77">
    <cfRule type="cellIs" dxfId="702" priority="568" operator="equal">
      <formula>"NO VAR"</formula>
    </cfRule>
  </conditionalFormatting>
  <conditionalFormatting sqref="K69:K77">
    <cfRule type="cellIs" dxfId="701" priority="567" operator="equal">
      <formula>"HIDE-NO VAR"</formula>
    </cfRule>
  </conditionalFormatting>
  <conditionalFormatting sqref="K78">
    <cfRule type="cellIs" dxfId="700" priority="489" operator="equal">
      <formula>"NO VAR"</formula>
    </cfRule>
  </conditionalFormatting>
  <conditionalFormatting sqref="K78">
    <cfRule type="cellIs" dxfId="699" priority="488" operator="equal">
      <formula>"HIDE-NO VAR"</formula>
    </cfRule>
  </conditionalFormatting>
  <conditionalFormatting sqref="K69:K77">
    <cfRule type="cellIs" dxfId="698" priority="563" operator="equal">
      <formula>"NO VAR"</formula>
    </cfRule>
  </conditionalFormatting>
  <conditionalFormatting sqref="K78">
    <cfRule type="cellIs" dxfId="697" priority="486" operator="equal">
      <formula>"NO VAR"</formula>
    </cfRule>
  </conditionalFormatting>
  <conditionalFormatting sqref="K78">
    <cfRule type="cellIs" dxfId="696" priority="485" operator="equal">
      <formula>"HIDE-NO VAR"</formula>
    </cfRule>
  </conditionalFormatting>
  <conditionalFormatting sqref="K69:K77">
    <cfRule type="cellIs" dxfId="695" priority="560" operator="equal">
      <formula>"NO VAR"</formula>
    </cfRule>
  </conditionalFormatting>
  <conditionalFormatting sqref="K78">
    <cfRule type="cellIs" dxfId="694" priority="483" operator="equal">
      <formula>"NO VAR"</formula>
    </cfRule>
  </conditionalFormatting>
  <conditionalFormatting sqref="K78">
    <cfRule type="cellIs" dxfId="693" priority="482" operator="equal">
      <formula>"HIDE-NO VAR"</formula>
    </cfRule>
  </conditionalFormatting>
  <conditionalFormatting sqref="K69:K77">
    <cfRule type="cellIs" dxfId="692" priority="557" operator="equal">
      <formula>"NO VAR"</formula>
    </cfRule>
  </conditionalFormatting>
  <conditionalFormatting sqref="K78">
    <cfRule type="cellIs" dxfId="691" priority="480" operator="equal">
      <formula>"NO VAR"</formula>
    </cfRule>
  </conditionalFormatting>
  <conditionalFormatting sqref="K78">
    <cfRule type="cellIs" dxfId="690" priority="479" operator="equal">
      <formula>"HIDE-NO VAR"</formula>
    </cfRule>
  </conditionalFormatting>
  <conditionalFormatting sqref="K69:K77">
    <cfRule type="cellIs" dxfId="689" priority="554" operator="equal">
      <formula>"NO VAR"</formula>
    </cfRule>
  </conditionalFormatting>
  <conditionalFormatting sqref="K78">
    <cfRule type="cellIs" dxfId="688" priority="477" operator="equal">
      <formula>"NO VAR"</formula>
    </cfRule>
  </conditionalFormatting>
  <conditionalFormatting sqref="K78">
    <cfRule type="cellIs" dxfId="687" priority="476" operator="equal">
      <formula>"HIDE-NO VAR"</formula>
    </cfRule>
  </conditionalFormatting>
  <conditionalFormatting sqref="K69:K77">
    <cfRule type="cellIs" dxfId="686" priority="551" operator="equal">
      <formula>"NO VAR"</formula>
    </cfRule>
  </conditionalFormatting>
  <conditionalFormatting sqref="K78">
    <cfRule type="cellIs" dxfId="685" priority="474" operator="equal">
      <formula>"NO VAR"</formula>
    </cfRule>
  </conditionalFormatting>
  <conditionalFormatting sqref="K78">
    <cfRule type="cellIs" dxfId="684" priority="473" operator="equal">
      <formula>"HIDE-NO VAR"</formula>
    </cfRule>
  </conditionalFormatting>
  <conditionalFormatting sqref="K69:K77">
    <cfRule type="cellIs" dxfId="683" priority="548" operator="equal">
      <formula>"NO VAR"</formula>
    </cfRule>
  </conditionalFormatting>
  <conditionalFormatting sqref="K78">
    <cfRule type="cellIs" dxfId="682" priority="471" operator="equal">
      <formula>"NO VAR"</formula>
    </cfRule>
  </conditionalFormatting>
  <conditionalFormatting sqref="K78">
    <cfRule type="cellIs" dxfId="681" priority="470" operator="equal">
      <formula>"HIDE-NO VAR"</formula>
    </cfRule>
  </conditionalFormatting>
  <conditionalFormatting sqref="K69:K77">
    <cfRule type="cellIs" dxfId="680" priority="545" operator="equal">
      <formula>"NO VAR"</formula>
    </cfRule>
  </conditionalFormatting>
  <conditionalFormatting sqref="K78">
    <cfRule type="cellIs" dxfId="679" priority="468" operator="equal">
      <formula>"NO VAR"</formula>
    </cfRule>
  </conditionalFormatting>
  <conditionalFormatting sqref="K78">
    <cfRule type="cellIs" dxfId="678" priority="467" operator="equal">
      <formula>"HIDE-NO VAR"</formula>
    </cfRule>
  </conditionalFormatting>
  <conditionalFormatting sqref="K69:K77">
    <cfRule type="cellIs" dxfId="677" priority="542" operator="equal">
      <formula>"NO VAR"</formula>
    </cfRule>
  </conditionalFormatting>
  <conditionalFormatting sqref="K78">
    <cfRule type="cellIs" dxfId="676" priority="465" operator="equal">
      <formula>"NO VAR"</formula>
    </cfRule>
  </conditionalFormatting>
  <conditionalFormatting sqref="K69:K77">
    <cfRule type="cellIs" dxfId="675" priority="539" operator="equal">
      <formula>"NO VAR"</formula>
    </cfRule>
  </conditionalFormatting>
  <conditionalFormatting sqref="K69:K77">
    <cfRule type="cellIs" dxfId="674" priority="538" operator="equal">
      <formula>"HIDE-NO VAR"</formula>
    </cfRule>
  </conditionalFormatting>
  <conditionalFormatting sqref="K80">
    <cfRule type="cellIs" dxfId="673" priority="384" operator="equal">
      <formula>"HIDE-NO VAR"</formula>
    </cfRule>
  </conditionalFormatting>
  <conditionalFormatting sqref="K69:K77">
    <cfRule type="cellIs" dxfId="672" priority="535" operator="equal">
      <formula>"HIDE-NO VAR"</formula>
    </cfRule>
  </conditionalFormatting>
  <conditionalFormatting sqref="K69:K77">
    <cfRule type="cellIs" dxfId="671" priority="534" operator="equal">
      <formula>"NO VAR"</formula>
    </cfRule>
  </conditionalFormatting>
  <conditionalFormatting sqref="J81 J83">
    <cfRule type="cellIs" dxfId="670" priority="379" operator="equal">
      <formula>"HIDE-NO VAR"</formula>
    </cfRule>
  </conditionalFormatting>
  <conditionalFormatting sqref="J81 J83">
    <cfRule type="cellIs" dxfId="669" priority="376" operator="equal">
      <formula>"HIDE-NO VAR"</formula>
    </cfRule>
  </conditionalFormatting>
  <conditionalFormatting sqref="J81 J83">
    <cfRule type="cellIs" dxfId="668" priority="375" operator="equal">
      <formula>"NO VAR"</formula>
    </cfRule>
  </conditionalFormatting>
  <conditionalFormatting sqref="J78">
    <cfRule type="cellIs" dxfId="667" priority="525" operator="equal">
      <formula>"HIDE-NO VAR"</formula>
    </cfRule>
  </conditionalFormatting>
  <conditionalFormatting sqref="J78">
    <cfRule type="cellIs" dxfId="666" priority="522" operator="equal">
      <formula>"HIDE-NO VAR"</formula>
    </cfRule>
  </conditionalFormatting>
  <conditionalFormatting sqref="J80">
    <cfRule type="cellIs" dxfId="665" priority="445" operator="equal">
      <formula>"NO VAR"</formula>
    </cfRule>
  </conditionalFormatting>
  <conditionalFormatting sqref="J80">
    <cfRule type="cellIs" dxfId="664" priority="444" operator="equal">
      <formula>"NO VAR"</formula>
    </cfRule>
  </conditionalFormatting>
  <conditionalFormatting sqref="J80">
    <cfRule type="cellIs" dxfId="663" priority="443" operator="equal">
      <formula>"HIDE-NO VAR"</formula>
    </cfRule>
  </conditionalFormatting>
  <conditionalFormatting sqref="J80">
    <cfRule type="cellIs" dxfId="662" priority="442" operator="equal">
      <formula>"NO VAR"</formula>
    </cfRule>
  </conditionalFormatting>
  <conditionalFormatting sqref="J80">
    <cfRule type="cellIs" dxfId="661" priority="441" operator="equal">
      <formula>"NO VAR"</formula>
    </cfRule>
  </conditionalFormatting>
  <conditionalFormatting sqref="J80">
    <cfRule type="cellIs" dxfId="660" priority="440" operator="equal">
      <formula>"HIDE-NO VAR"</formula>
    </cfRule>
  </conditionalFormatting>
  <conditionalFormatting sqref="J80">
    <cfRule type="cellIs" dxfId="659" priority="439" operator="equal">
      <formula>"NO VAR"</formula>
    </cfRule>
  </conditionalFormatting>
  <conditionalFormatting sqref="J80">
    <cfRule type="cellIs" dxfId="658" priority="438" operator="equal">
      <formula>"NO VAR"</formula>
    </cfRule>
  </conditionalFormatting>
  <conditionalFormatting sqref="J80">
    <cfRule type="cellIs" dxfId="657" priority="437" operator="equal">
      <formula>"HIDE-NO VAR"</formula>
    </cfRule>
  </conditionalFormatting>
  <conditionalFormatting sqref="J80">
    <cfRule type="cellIs" dxfId="656" priority="436" operator="equal">
      <formula>"NO VAR"</formula>
    </cfRule>
  </conditionalFormatting>
  <conditionalFormatting sqref="J80">
    <cfRule type="cellIs" dxfId="655" priority="435" operator="equal">
      <formula>"NO VAR"</formula>
    </cfRule>
  </conditionalFormatting>
  <conditionalFormatting sqref="J80">
    <cfRule type="cellIs" dxfId="654" priority="434" operator="equal">
      <formula>"HIDE-NO VAR"</formula>
    </cfRule>
  </conditionalFormatting>
  <conditionalFormatting sqref="J80">
    <cfRule type="cellIs" dxfId="653" priority="433" operator="equal">
      <formula>"NO VAR"</formula>
    </cfRule>
  </conditionalFormatting>
  <conditionalFormatting sqref="J80">
    <cfRule type="cellIs" dxfId="652" priority="432" operator="equal">
      <formula>"NO VAR"</formula>
    </cfRule>
  </conditionalFormatting>
  <conditionalFormatting sqref="J78">
    <cfRule type="cellIs" dxfId="651" priority="507" operator="equal">
      <formula>"NO VAR"</formula>
    </cfRule>
  </conditionalFormatting>
  <conditionalFormatting sqref="J81 J83">
    <cfRule type="cellIs" dxfId="650" priority="354" operator="equal">
      <formula>"HIDE-NO VAR"</formula>
    </cfRule>
  </conditionalFormatting>
  <conditionalFormatting sqref="J81 J83">
    <cfRule type="cellIs" dxfId="649" priority="351" operator="equal">
      <formula>"HIDE-NO VAR"</formula>
    </cfRule>
  </conditionalFormatting>
  <conditionalFormatting sqref="J80">
    <cfRule type="cellIs" dxfId="648" priority="426" operator="equal">
      <formula>"NO VAR"</formula>
    </cfRule>
  </conditionalFormatting>
  <conditionalFormatting sqref="J80">
    <cfRule type="cellIs" dxfId="647" priority="424" operator="equal">
      <formula>"NO VAR"</formula>
    </cfRule>
  </conditionalFormatting>
  <conditionalFormatting sqref="J78">
    <cfRule type="cellIs" dxfId="646" priority="498" operator="equal">
      <formula>"NO VAR"</formula>
    </cfRule>
  </conditionalFormatting>
  <conditionalFormatting sqref="J78">
    <cfRule type="cellIs" dxfId="645" priority="497" operator="equal">
      <formula>"NO VAR"</formula>
    </cfRule>
  </conditionalFormatting>
  <conditionalFormatting sqref="K81 K83">
    <cfRule type="cellIs" dxfId="644" priority="344" operator="equal">
      <formula>"HIDE-NO VAR"</formula>
    </cfRule>
  </conditionalFormatting>
  <conditionalFormatting sqref="K81 K83">
    <cfRule type="cellIs" dxfId="643" priority="343" operator="equal">
      <formula>"NO VAR"</formula>
    </cfRule>
  </conditionalFormatting>
  <conditionalFormatting sqref="K78">
    <cfRule type="cellIs" dxfId="642" priority="493" operator="equal">
      <formula>"HIDE-NO VAR"</formula>
    </cfRule>
  </conditionalFormatting>
  <conditionalFormatting sqref="K78">
    <cfRule type="cellIs" dxfId="641" priority="490" operator="equal">
      <formula>"HIDE-NO VAR"</formula>
    </cfRule>
  </conditionalFormatting>
  <conditionalFormatting sqref="K80">
    <cfRule type="cellIs" dxfId="640" priority="413" operator="equal">
      <formula>"NO VAR"</formula>
    </cfRule>
  </conditionalFormatting>
  <conditionalFormatting sqref="K80">
    <cfRule type="cellIs" dxfId="639" priority="412" operator="equal">
      <formula>"NO VAR"</formula>
    </cfRule>
  </conditionalFormatting>
  <conditionalFormatting sqref="K80">
    <cfRule type="cellIs" dxfId="638" priority="411" operator="equal">
      <formula>"HIDE-NO VAR"</formula>
    </cfRule>
  </conditionalFormatting>
  <conditionalFormatting sqref="K80">
    <cfRule type="cellIs" dxfId="637" priority="410" operator="equal">
      <formula>"NO VAR"</formula>
    </cfRule>
  </conditionalFormatting>
  <conditionalFormatting sqref="K80">
    <cfRule type="cellIs" dxfId="636" priority="409" operator="equal">
      <formula>"NO VAR"</formula>
    </cfRule>
  </conditionalFormatting>
  <conditionalFormatting sqref="K80">
    <cfRule type="cellIs" dxfId="635" priority="408" operator="equal">
      <formula>"HIDE-NO VAR"</formula>
    </cfRule>
  </conditionalFormatting>
  <conditionalFormatting sqref="K80">
    <cfRule type="cellIs" dxfId="634" priority="407" operator="equal">
      <formula>"NO VAR"</formula>
    </cfRule>
  </conditionalFormatting>
  <conditionalFormatting sqref="K80">
    <cfRule type="cellIs" dxfId="633" priority="406" operator="equal">
      <formula>"NO VAR"</formula>
    </cfRule>
  </conditionalFormatting>
  <conditionalFormatting sqref="K80">
    <cfRule type="cellIs" dxfId="632" priority="405" operator="equal">
      <formula>"HIDE-NO VAR"</formula>
    </cfRule>
  </conditionalFormatting>
  <conditionalFormatting sqref="K80">
    <cfRule type="cellIs" dxfId="631" priority="404" operator="equal">
      <formula>"NO VAR"</formula>
    </cfRule>
  </conditionalFormatting>
  <conditionalFormatting sqref="K80">
    <cfRule type="cellIs" dxfId="630" priority="403" operator="equal">
      <formula>"NO VAR"</formula>
    </cfRule>
  </conditionalFormatting>
  <conditionalFormatting sqref="K80">
    <cfRule type="cellIs" dxfId="629" priority="402" operator="equal">
      <formula>"HIDE-NO VAR"</formula>
    </cfRule>
  </conditionalFormatting>
  <conditionalFormatting sqref="K80">
    <cfRule type="cellIs" dxfId="628" priority="401" operator="equal">
      <formula>"NO VAR"</formula>
    </cfRule>
  </conditionalFormatting>
  <conditionalFormatting sqref="K80">
    <cfRule type="cellIs" dxfId="627" priority="400" operator="equal">
      <formula>"NO VAR"</formula>
    </cfRule>
  </conditionalFormatting>
  <conditionalFormatting sqref="K80">
    <cfRule type="cellIs" dxfId="626" priority="399" operator="equal">
      <formula>"HIDE-NO VAR"</formula>
    </cfRule>
  </conditionalFormatting>
  <conditionalFormatting sqref="K80">
    <cfRule type="cellIs" dxfId="625" priority="398" operator="equal">
      <formula>"NO VAR"</formula>
    </cfRule>
  </conditionalFormatting>
  <conditionalFormatting sqref="K80">
    <cfRule type="cellIs" dxfId="624" priority="397" operator="equal">
      <formula>"NO VAR"</formula>
    </cfRule>
  </conditionalFormatting>
  <conditionalFormatting sqref="K80">
    <cfRule type="cellIs" dxfId="623" priority="396" operator="equal">
      <formula>"HIDE-NO VAR"</formula>
    </cfRule>
  </conditionalFormatting>
  <conditionalFormatting sqref="K80">
    <cfRule type="cellIs" dxfId="622" priority="395" operator="equal">
      <formula>"NO VAR"</formula>
    </cfRule>
  </conditionalFormatting>
  <conditionalFormatting sqref="K80">
    <cfRule type="cellIs" dxfId="621" priority="394" operator="equal">
      <formula>"NO VAR"</formula>
    </cfRule>
  </conditionalFormatting>
  <conditionalFormatting sqref="K80">
    <cfRule type="cellIs" dxfId="620" priority="393" operator="equal">
      <formula>"HIDE-NO VAR"</formula>
    </cfRule>
  </conditionalFormatting>
  <conditionalFormatting sqref="K80">
    <cfRule type="cellIs" dxfId="619" priority="392" operator="equal">
      <formula>"NO VAR"</formula>
    </cfRule>
  </conditionalFormatting>
  <conditionalFormatting sqref="K80">
    <cfRule type="cellIs" dxfId="618" priority="391" operator="equal">
      <formula>"NO VAR"</formula>
    </cfRule>
  </conditionalFormatting>
  <conditionalFormatting sqref="K80">
    <cfRule type="cellIs" dxfId="617" priority="389" operator="equal">
      <formula>"NO VAR"</formula>
    </cfRule>
  </conditionalFormatting>
  <conditionalFormatting sqref="K78">
    <cfRule type="cellIs" dxfId="616" priority="464" operator="equal">
      <formula>"HIDE-NO VAR"</formula>
    </cfRule>
  </conditionalFormatting>
  <conditionalFormatting sqref="K81 K83">
    <cfRule type="cellIs" dxfId="615" priority="310" operator="equal">
      <formula>"HIDE-NO VAR"</formula>
    </cfRule>
  </conditionalFormatting>
  <conditionalFormatting sqref="K78">
    <cfRule type="cellIs" dxfId="614" priority="461" operator="equal">
      <formula>"HIDE-NO VAR"</formula>
    </cfRule>
  </conditionalFormatting>
  <conditionalFormatting sqref="K78">
    <cfRule type="cellIs" dxfId="613" priority="460" operator="equal">
      <formula>"NO VAR"</formula>
    </cfRule>
  </conditionalFormatting>
  <conditionalFormatting sqref="K80">
    <cfRule type="cellIs" dxfId="612" priority="382" operator="equal">
      <formula>"NO VAR"</formula>
    </cfRule>
  </conditionalFormatting>
  <conditionalFormatting sqref="J82">
    <cfRule type="cellIs" dxfId="611" priority="305" operator="equal">
      <formula>"HIDE-NO VAR"</formula>
    </cfRule>
  </conditionalFormatting>
  <conditionalFormatting sqref="J81 J83">
    <cfRule type="cellIs" dxfId="610" priority="380" operator="equal">
      <formula>"NO VAR"</formula>
    </cfRule>
  </conditionalFormatting>
  <conditionalFormatting sqref="J82">
    <cfRule type="cellIs" dxfId="609" priority="302" operator="equal">
      <formula>"HIDE-NO VAR"</formula>
    </cfRule>
  </conditionalFormatting>
  <conditionalFormatting sqref="J82">
    <cfRule type="cellIs" dxfId="608" priority="301" operator="equal">
      <formula>"NO VAR"</formula>
    </cfRule>
  </conditionalFormatting>
  <conditionalFormatting sqref="J80">
    <cfRule type="cellIs" dxfId="607" priority="451" operator="equal">
      <formula>"HIDE-NO VAR"</formula>
    </cfRule>
  </conditionalFormatting>
  <conditionalFormatting sqref="J80">
    <cfRule type="cellIs" dxfId="606" priority="448" operator="equal">
      <formula>"HIDE-NO VAR"</formula>
    </cfRule>
  </conditionalFormatting>
  <conditionalFormatting sqref="J80">
    <cfRule type="cellIs" dxfId="605" priority="447" operator="equal">
      <formula>"NO VAR"</formula>
    </cfRule>
  </conditionalFormatting>
  <conditionalFormatting sqref="J81 J83">
    <cfRule type="cellIs" dxfId="604" priority="370" operator="equal">
      <formula>"NO VAR"</formula>
    </cfRule>
  </conditionalFormatting>
  <conditionalFormatting sqref="J81 J83">
    <cfRule type="cellIs" dxfId="603" priority="369" operator="equal">
      <formula>"HIDE-NO VAR"</formula>
    </cfRule>
  </conditionalFormatting>
  <conditionalFormatting sqref="J81 J83">
    <cfRule type="cellIs" dxfId="602" priority="368" operator="equal">
      <formula>"NO VAR"</formula>
    </cfRule>
  </conditionalFormatting>
  <conditionalFormatting sqref="J81 J83">
    <cfRule type="cellIs" dxfId="601" priority="367" operator="equal">
      <formula>"NO VAR"</formula>
    </cfRule>
  </conditionalFormatting>
  <conditionalFormatting sqref="J81 J83">
    <cfRule type="cellIs" dxfId="600" priority="366" operator="equal">
      <formula>"HIDE-NO VAR"</formula>
    </cfRule>
  </conditionalFormatting>
  <conditionalFormatting sqref="J81 J83">
    <cfRule type="cellIs" dxfId="599" priority="365" operator="equal">
      <formula>"NO VAR"</formula>
    </cfRule>
  </conditionalFormatting>
  <conditionalFormatting sqref="J81 J83">
    <cfRule type="cellIs" dxfId="598" priority="364" operator="equal">
      <formula>"NO VAR"</formula>
    </cfRule>
  </conditionalFormatting>
  <conditionalFormatting sqref="J81 J83">
    <cfRule type="cellIs" dxfId="597" priority="363" operator="equal">
      <formula>"HIDE-NO VAR"</formula>
    </cfRule>
  </conditionalFormatting>
  <conditionalFormatting sqref="J81 J83">
    <cfRule type="cellIs" dxfId="596" priority="362" operator="equal">
      <formula>"NO VAR"</formula>
    </cfRule>
  </conditionalFormatting>
  <conditionalFormatting sqref="J81 J83">
    <cfRule type="cellIs" dxfId="595" priority="361" operator="equal">
      <formula>"NO VAR"</formula>
    </cfRule>
  </conditionalFormatting>
  <conditionalFormatting sqref="J81 J83">
    <cfRule type="cellIs" dxfId="594" priority="360" operator="equal">
      <formula>"HIDE-NO VAR"</formula>
    </cfRule>
  </conditionalFormatting>
  <conditionalFormatting sqref="J81 J83">
    <cfRule type="cellIs" dxfId="593" priority="359" operator="equal">
      <formula>"NO VAR"</formula>
    </cfRule>
  </conditionalFormatting>
  <conditionalFormatting sqref="J81 J83">
    <cfRule type="cellIs" dxfId="592" priority="358" operator="equal">
      <formula>"NO VAR"</formula>
    </cfRule>
  </conditionalFormatting>
  <conditionalFormatting sqref="J82">
    <cfRule type="cellIs" dxfId="591" priority="280" operator="equal">
      <formula>"HIDE-NO VAR"</formula>
    </cfRule>
  </conditionalFormatting>
  <conditionalFormatting sqref="J82">
    <cfRule type="cellIs" dxfId="590" priority="277" operator="equal">
      <formula>"HIDE-NO VAR"</formula>
    </cfRule>
  </conditionalFormatting>
  <conditionalFormatting sqref="J81 J83">
    <cfRule type="cellIs" dxfId="589" priority="352" operator="equal">
      <formula>"NO VAR"</formula>
    </cfRule>
  </conditionalFormatting>
  <conditionalFormatting sqref="J81 J83">
    <cfRule type="cellIs" dxfId="588" priority="350" operator="equal">
      <formula>"NO VAR"</formula>
    </cfRule>
  </conditionalFormatting>
  <conditionalFormatting sqref="J80">
    <cfRule type="cellIs" dxfId="587" priority="423" operator="equal">
      <formula>"NO VAR"</formula>
    </cfRule>
  </conditionalFormatting>
  <conditionalFormatting sqref="K82">
    <cfRule type="cellIs" dxfId="586" priority="270" operator="equal">
      <formula>"HIDE-NO VAR"</formula>
    </cfRule>
  </conditionalFormatting>
  <conditionalFormatting sqref="K82">
    <cfRule type="cellIs" dxfId="585" priority="269" operator="equal">
      <formula>"NO VAR"</formula>
    </cfRule>
  </conditionalFormatting>
  <conditionalFormatting sqref="K80">
    <cfRule type="cellIs" dxfId="584" priority="419" operator="equal">
      <formula>"HIDE-NO VAR"</formula>
    </cfRule>
  </conditionalFormatting>
  <conditionalFormatting sqref="K80">
    <cfRule type="cellIs" dxfId="583" priority="416" operator="equal">
      <formula>"HIDE-NO VAR"</formula>
    </cfRule>
  </conditionalFormatting>
  <conditionalFormatting sqref="K80">
    <cfRule type="cellIs" dxfId="582" priority="415" operator="equal">
      <formula>"NO VAR"</formula>
    </cfRule>
  </conditionalFormatting>
  <conditionalFormatting sqref="K81 K83">
    <cfRule type="cellIs" dxfId="581" priority="338" operator="equal">
      <formula>"NO VAR"</formula>
    </cfRule>
  </conditionalFormatting>
  <conditionalFormatting sqref="K81 K83">
    <cfRule type="cellIs" dxfId="580" priority="337" operator="equal">
      <formula>"HIDE-NO VAR"</formula>
    </cfRule>
  </conditionalFormatting>
  <conditionalFormatting sqref="K81 K83">
    <cfRule type="cellIs" dxfId="579" priority="336" operator="equal">
      <formula>"NO VAR"</formula>
    </cfRule>
  </conditionalFormatting>
  <conditionalFormatting sqref="K81 K83">
    <cfRule type="cellIs" dxfId="578" priority="335" operator="equal">
      <formula>"NO VAR"</formula>
    </cfRule>
  </conditionalFormatting>
  <conditionalFormatting sqref="K81 K83">
    <cfRule type="cellIs" dxfId="577" priority="334" operator="equal">
      <formula>"HIDE-NO VAR"</formula>
    </cfRule>
  </conditionalFormatting>
  <conditionalFormatting sqref="K81 K83">
    <cfRule type="cellIs" dxfId="576" priority="333" operator="equal">
      <formula>"NO VAR"</formula>
    </cfRule>
  </conditionalFormatting>
  <conditionalFormatting sqref="K81 K83">
    <cfRule type="cellIs" dxfId="575" priority="332" operator="equal">
      <formula>"NO VAR"</formula>
    </cfRule>
  </conditionalFormatting>
  <conditionalFormatting sqref="K81 K83">
    <cfRule type="cellIs" dxfId="574" priority="331" operator="equal">
      <formula>"HIDE-NO VAR"</formula>
    </cfRule>
  </conditionalFormatting>
  <conditionalFormatting sqref="K81 K83">
    <cfRule type="cellIs" dxfId="573" priority="330" operator="equal">
      <formula>"NO VAR"</formula>
    </cfRule>
  </conditionalFormatting>
  <conditionalFormatting sqref="K81 K83">
    <cfRule type="cellIs" dxfId="572" priority="329" operator="equal">
      <formula>"NO VAR"</formula>
    </cfRule>
  </conditionalFormatting>
  <conditionalFormatting sqref="K81 K83">
    <cfRule type="cellIs" dxfId="571" priority="328" operator="equal">
      <formula>"HIDE-NO VAR"</formula>
    </cfRule>
  </conditionalFormatting>
  <conditionalFormatting sqref="K81 K83">
    <cfRule type="cellIs" dxfId="570" priority="327" operator="equal">
      <formula>"NO VAR"</formula>
    </cfRule>
  </conditionalFormatting>
  <conditionalFormatting sqref="K81 K83">
    <cfRule type="cellIs" dxfId="569" priority="326" operator="equal">
      <formula>"NO VAR"</formula>
    </cfRule>
  </conditionalFormatting>
  <conditionalFormatting sqref="K81 K83">
    <cfRule type="cellIs" dxfId="568" priority="325" operator="equal">
      <formula>"HIDE-NO VAR"</formula>
    </cfRule>
  </conditionalFormatting>
  <conditionalFormatting sqref="K81 K83">
    <cfRule type="cellIs" dxfId="567" priority="324" operator="equal">
      <formula>"NO VAR"</formula>
    </cfRule>
  </conditionalFormatting>
  <conditionalFormatting sqref="K81 K83">
    <cfRule type="cellIs" dxfId="566" priority="323" operator="equal">
      <formula>"NO VAR"</formula>
    </cfRule>
  </conditionalFormatting>
  <conditionalFormatting sqref="K81 K83">
    <cfRule type="cellIs" dxfId="565" priority="322" operator="equal">
      <formula>"HIDE-NO VAR"</formula>
    </cfRule>
  </conditionalFormatting>
  <conditionalFormatting sqref="K81 K83">
    <cfRule type="cellIs" dxfId="564" priority="321" operator="equal">
      <formula>"NO VAR"</formula>
    </cfRule>
  </conditionalFormatting>
  <conditionalFormatting sqref="K81 K83">
    <cfRule type="cellIs" dxfId="563" priority="320" operator="equal">
      <formula>"NO VAR"</formula>
    </cfRule>
  </conditionalFormatting>
  <conditionalFormatting sqref="K81 K83">
    <cfRule type="cellIs" dxfId="562" priority="319" operator="equal">
      <formula>"HIDE-NO VAR"</formula>
    </cfRule>
  </conditionalFormatting>
  <conditionalFormatting sqref="K81 K83">
    <cfRule type="cellIs" dxfId="561" priority="318" operator="equal">
      <formula>"NO VAR"</formula>
    </cfRule>
  </conditionalFormatting>
  <conditionalFormatting sqref="K81 K83">
    <cfRule type="cellIs" dxfId="560" priority="317" operator="equal">
      <formula>"NO VAR"</formula>
    </cfRule>
  </conditionalFormatting>
  <conditionalFormatting sqref="K81 K83">
    <cfRule type="cellIs" dxfId="559" priority="315" operator="equal">
      <formula>"NO VAR"</formula>
    </cfRule>
  </conditionalFormatting>
  <conditionalFormatting sqref="K80">
    <cfRule type="cellIs" dxfId="558" priority="390" operator="equal">
      <formula>"HIDE-NO VAR"</formula>
    </cfRule>
  </conditionalFormatting>
  <conditionalFormatting sqref="K82">
    <cfRule type="cellIs" dxfId="557" priority="236" operator="equal">
      <formula>"HIDE-NO VAR"</formula>
    </cfRule>
  </conditionalFormatting>
  <conditionalFormatting sqref="K80">
    <cfRule type="cellIs" dxfId="556" priority="387" operator="equal">
      <formula>"HIDE-NO VAR"</formula>
    </cfRule>
  </conditionalFormatting>
  <conditionalFormatting sqref="K80">
    <cfRule type="cellIs" dxfId="555" priority="386" operator="equal">
      <formula>"NO VAR"</formula>
    </cfRule>
  </conditionalFormatting>
  <conditionalFormatting sqref="K81 K83">
    <cfRule type="cellIs" dxfId="554" priority="308" operator="equal">
      <formula>"NO VAR"</formula>
    </cfRule>
  </conditionalFormatting>
  <conditionalFormatting sqref="J82">
    <cfRule type="cellIs" dxfId="553" priority="306" operator="equal">
      <formula>"NO VAR"</formula>
    </cfRule>
  </conditionalFormatting>
  <conditionalFormatting sqref="J79">
    <cfRule type="cellIs" dxfId="552" priority="229" operator="equal">
      <formula>"NO VAR"</formula>
    </cfRule>
  </conditionalFormatting>
  <conditionalFormatting sqref="J79">
    <cfRule type="cellIs" dxfId="551" priority="228" operator="equal">
      <formula>"HIDE-NO VAR"</formula>
    </cfRule>
  </conditionalFormatting>
  <conditionalFormatting sqref="J81 J83">
    <cfRule type="cellIs" dxfId="550" priority="377" operator="equal">
      <formula>"HIDE-NO VAR"</formula>
    </cfRule>
  </conditionalFormatting>
  <conditionalFormatting sqref="J79">
    <cfRule type="cellIs" dxfId="549" priority="224" operator="equal">
      <formula>"NO VAR"</formula>
    </cfRule>
  </conditionalFormatting>
  <conditionalFormatting sqref="J81 J83">
    <cfRule type="cellIs" dxfId="548" priority="374" operator="equal">
      <formula>"HIDE-NO VAR"</formula>
    </cfRule>
  </conditionalFormatting>
  <conditionalFormatting sqref="J81 J83">
    <cfRule type="cellIs" dxfId="547" priority="373" operator="equal">
      <formula>"NO VAR"</formula>
    </cfRule>
  </conditionalFormatting>
  <conditionalFormatting sqref="J82">
    <cfRule type="cellIs" dxfId="546" priority="296" operator="equal">
      <formula>"NO VAR"</formula>
    </cfRule>
  </conditionalFormatting>
  <conditionalFormatting sqref="J82">
    <cfRule type="cellIs" dxfId="545" priority="295" operator="equal">
      <formula>"HIDE-NO VAR"</formula>
    </cfRule>
  </conditionalFormatting>
  <conditionalFormatting sqref="J82">
    <cfRule type="cellIs" dxfId="544" priority="294" operator="equal">
      <formula>"NO VAR"</formula>
    </cfRule>
  </conditionalFormatting>
  <conditionalFormatting sqref="J82">
    <cfRule type="cellIs" dxfId="543" priority="293" operator="equal">
      <formula>"NO VAR"</formula>
    </cfRule>
  </conditionalFormatting>
  <conditionalFormatting sqref="J82">
    <cfRule type="cellIs" dxfId="542" priority="292" operator="equal">
      <formula>"HIDE-NO VAR"</formula>
    </cfRule>
  </conditionalFormatting>
  <conditionalFormatting sqref="J82">
    <cfRule type="cellIs" dxfId="541" priority="291" operator="equal">
      <formula>"NO VAR"</formula>
    </cfRule>
  </conditionalFormatting>
  <conditionalFormatting sqref="J82">
    <cfRule type="cellIs" dxfId="540" priority="290" operator="equal">
      <formula>"NO VAR"</formula>
    </cfRule>
  </conditionalFormatting>
  <conditionalFormatting sqref="J82">
    <cfRule type="cellIs" dxfId="539" priority="289" operator="equal">
      <formula>"HIDE-NO VAR"</formula>
    </cfRule>
  </conditionalFormatting>
  <conditionalFormatting sqref="J82">
    <cfRule type="cellIs" dxfId="538" priority="288" operator="equal">
      <formula>"NO VAR"</formula>
    </cfRule>
  </conditionalFormatting>
  <conditionalFormatting sqref="J82">
    <cfRule type="cellIs" dxfId="537" priority="287" operator="equal">
      <formula>"NO VAR"</formula>
    </cfRule>
  </conditionalFormatting>
  <conditionalFormatting sqref="J82">
    <cfRule type="cellIs" dxfId="536" priority="286" operator="equal">
      <formula>"HIDE-NO VAR"</formula>
    </cfRule>
  </conditionalFormatting>
  <conditionalFormatting sqref="J82">
    <cfRule type="cellIs" dxfId="535" priority="285" operator="equal">
      <formula>"NO VAR"</formula>
    </cfRule>
  </conditionalFormatting>
  <conditionalFormatting sqref="J82">
    <cfRule type="cellIs" dxfId="534" priority="284" operator="equal">
      <formula>"NO VAR"</formula>
    </cfRule>
  </conditionalFormatting>
  <conditionalFormatting sqref="J79">
    <cfRule type="cellIs" dxfId="533" priority="206" operator="equal">
      <formula>"HIDE-NO VAR"</formula>
    </cfRule>
  </conditionalFormatting>
  <conditionalFormatting sqref="J79">
    <cfRule type="cellIs" dxfId="532" priority="203" operator="equal">
      <formula>"HIDE-NO VAR"</formula>
    </cfRule>
  </conditionalFormatting>
  <conditionalFormatting sqref="J82">
    <cfRule type="cellIs" dxfId="531" priority="278" operator="equal">
      <formula>"NO VAR"</formula>
    </cfRule>
  </conditionalFormatting>
  <conditionalFormatting sqref="J82">
    <cfRule type="cellIs" dxfId="530" priority="276" operator="equal">
      <formula>"NO VAR"</formula>
    </cfRule>
  </conditionalFormatting>
  <conditionalFormatting sqref="J81 J83">
    <cfRule type="cellIs" dxfId="529" priority="349" operator="equal">
      <formula>"NO VAR"</formula>
    </cfRule>
  </conditionalFormatting>
  <conditionalFormatting sqref="K79">
    <cfRule type="cellIs" dxfId="528" priority="196" operator="equal">
      <formula>"HIDE-NO VAR"</formula>
    </cfRule>
  </conditionalFormatting>
  <conditionalFormatting sqref="K81 K83">
    <cfRule type="cellIs" dxfId="527" priority="345" operator="equal">
      <formula>"HIDE-NO VAR"</formula>
    </cfRule>
  </conditionalFormatting>
  <conditionalFormatting sqref="K79">
    <cfRule type="cellIs" dxfId="526" priority="192" operator="equal">
      <formula>"NO VAR"</formula>
    </cfRule>
  </conditionalFormatting>
  <conditionalFormatting sqref="K81 K83">
    <cfRule type="cellIs" dxfId="525" priority="342" operator="equal">
      <formula>"HIDE-NO VAR"</formula>
    </cfRule>
  </conditionalFormatting>
  <conditionalFormatting sqref="K81 K83">
    <cfRule type="cellIs" dxfId="524" priority="341" operator="equal">
      <formula>"NO VAR"</formula>
    </cfRule>
  </conditionalFormatting>
  <conditionalFormatting sqref="K82">
    <cfRule type="cellIs" dxfId="523" priority="264" operator="equal">
      <formula>"NO VAR"</formula>
    </cfRule>
  </conditionalFormatting>
  <conditionalFormatting sqref="K82">
    <cfRule type="cellIs" dxfId="522" priority="263" operator="equal">
      <formula>"HIDE-NO VAR"</formula>
    </cfRule>
  </conditionalFormatting>
  <conditionalFormatting sqref="K82">
    <cfRule type="cellIs" dxfId="521" priority="262" operator="equal">
      <formula>"NO VAR"</formula>
    </cfRule>
  </conditionalFormatting>
  <conditionalFormatting sqref="K82">
    <cfRule type="cellIs" dxfId="520" priority="261" operator="equal">
      <formula>"NO VAR"</formula>
    </cfRule>
  </conditionalFormatting>
  <conditionalFormatting sqref="K82">
    <cfRule type="cellIs" dxfId="519" priority="260" operator="equal">
      <formula>"HIDE-NO VAR"</formula>
    </cfRule>
  </conditionalFormatting>
  <conditionalFormatting sqref="K82">
    <cfRule type="cellIs" dxfId="518" priority="259" operator="equal">
      <formula>"NO VAR"</formula>
    </cfRule>
  </conditionalFormatting>
  <conditionalFormatting sqref="K82">
    <cfRule type="cellIs" dxfId="517" priority="258" operator="equal">
      <formula>"NO VAR"</formula>
    </cfRule>
  </conditionalFormatting>
  <conditionalFormatting sqref="K82">
    <cfRule type="cellIs" dxfId="516" priority="257" operator="equal">
      <formula>"HIDE-NO VAR"</formula>
    </cfRule>
  </conditionalFormatting>
  <conditionalFormatting sqref="K82">
    <cfRule type="cellIs" dxfId="515" priority="256" operator="equal">
      <formula>"NO VAR"</formula>
    </cfRule>
  </conditionalFormatting>
  <conditionalFormatting sqref="K82">
    <cfRule type="cellIs" dxfId="514" priority="255" operator="equal">
      <formula>"NO VAR"</formula>
    </cfRule>
  </conditionalFormatting>
  <conditionalFormatting sqref="K82">
    <cfRule type="cellIs" dxfId="513" priority="254" operator="equal">
      <formula>"HIDE-NO VAR"</formula>
    </cfRule>
  </conditionalFormatting>
  <conditionalFormatting sqref="K82">
    <cfRule type="cellIs" dxfId="512" priority="253" operator="equal">
      <formula>"NO VAR"</formula>
    </cfRule>
  </conditionalFormatting>
  <conditionalFormatting sqref="K82">
    <cfRule type="cellIs" dxfId="511" priority="252" operator="equal">
      <formula>"NO VAR"</formula>
    </cfRule>
  </conditionalFormatting>
  <conditionalFormatting sqref="K82">
    <cfRule type="cellIs" dxfId="510" priority="251" operator="equal">
      <formula>"HIDE-NO VAR"</formula>
    </cfRule>
  </conditionalFormatting>
  <conditionalFormatting sqref="K82">
    <cfRule type="cellIs" dxfId="509" priority="250" operator="equal">
      <formula>"NO VAR"</formula>
    </cfRule>
  </conditionalFormatting>
  <conditionalFormatting sqref="K82">
    <cfRule type="cellIs" dxfId="508" priority="249" operator="equal">
      <formula>"NO VAR"</formula>
    </cfRule>
  </conditionalFormatting>
  <conditionalFormatting sqref="K82">
    <cfRule type="cellIs" dxfId="507" priority="248" operator="equal">
      <formula>"HIDE-NO VAR"</formula>
    </cfRule>
  </conditionalFormatting>
  <conditionalFormatting sqref="K82">
    <cfRule type="cellIs" dxfId="506" priority="247" operator="equal">
      <formula>"NO VAR"</formula>
    </cfRule>
  </conditionalFormatting>
  <conditionalFormatting sqref="K82">
    <cfRule type="cellIs" dxfId="505" priority="246" operator="equal">
      <formula>"NO VAR"</formula>
    </cfRule>
  </conditionalFormatting>
  <conditionalFormatting sqref="K82">
    <cfRule type="cellIs" dxfId="504" priority="245" operator="equal">
      <formula>"HIDE-NO VAR"</formula>
    </cfRule>
  </conditionalFormatting>
  <conditionalFormatting sqref="K82">
    <cfRule type="cellIs" dxfId="503" priority="244" operator="equal">
      <formula>"NO VAR"</formula>
    </cfRule>
  </conditionalFormatting>
  <conditionalFormatting sqref="K82">
    <cfRule type="cellIs" dxfId="502" priority="243" operator="equal">
      <formula>"NO VAR"</formula>
    </cfRule>
  </conditionalFormatting>
  <conditionalFormatting sqref="J40">
    <cfRule type="cellIs" dxfId="501" priority="2398" operator="equal">
      <formula>"NO VAR"</formula>
    </cfRule>
  </conditionalFormatting>
  <conditionalFormatting sqref="J40">
    <cfRule type="cellIs" dxfId="500" priority="2397" operator="equal">
      <formula>"HIDE-NO VAR"</formula>
    </cfRule>
  </conditionalFormatting>
  <conditionalFormatting sqref="J40">
    <cfRule type="cellIs" dxfId="499" priority="2394" operator="equal">
      <formula>"HIDE-NO VAR"</formula>
    </cfRule>
  </conditionalFormatting>
  <conditionalFormatting sqref="J40">
    <cfRule type="cellIs" dxfId="498" priority="2393" operator="equal">
      <formula>"NO VAR"</formula>
    </cfRule>
  </conditionalFormatting>
  <conditionalFormatting sqref="J40">
    <cfRule type="cellIs" dxfId="497" priority="2389" operator="equal">
      <formula>"NO VAR"</formula>
    </cfRule>
  </conditionalFormatting>
  <conditionalFormatting sqref="J40">
    <cfRule type="cellIs" dxfId="496" priority="2386" operator="equal">
      <formula>"NO VAR"</formula>
    </cfRule>
  </conditionalFormatting>
  <conditionalFormatting sqref="J40">
    <cfRule type="cellIs" dxfId="495" priority="2383" operator="equal">
      <formula>"NO VAR"</formula>
    </cfRule>
  </conditionalFormatting>
  <conditionalFormatting sqref="J40">
    <cfRule type="cellIs" dxfId="494" priority="2380" operator="equal">
      <formula>"NO VAR"</formula>
    </cfRule>
  </conditionalFormatting>
  <conditionalFormatting sqref="J40">
    <cfRule type="cellIs" dxfId="493" priority="2377" operator="equal">
      <formula>"NO VAR"</formula>
    </cfRule>
  </conditionalFormatting>
  <conditionalFormatting sqref="J79">
    <cfRule type="cellIs" dxfId="492" priority="207" operator="equal">
      <formula>"NO VAR"</formula>
    </cfRule>
  </conditionalFormatting>
  <conditionalFormatting sqref="J79">
    <cfRule type="cellIs" dxfId="491" priority="202" operator="equal">
      <formula>"NO VAR"</formula>
    </cfRule>
  </conditionalFormatting>
  <conditionalFormatting sqref="K82">
    <cfRule type="cellIs" dxfId="490" priority="274" operator="equal">
      <formula>"NO VAR"</formula>
    </cfRule>
  </conditionalFormatting>
  <conditionalFormatting sqref="K79">
    <cfRule type="cellIs" dxfId="489" priority="197" operator="equal">
      <formula>"NO VAR"</formula>
    </cfRule>
  </conditionalFormatting>
  <conditionalFormatting sqref="K79">
    <cfRule type="cellIs" dxfId="488" priority="193" operator="equal">
      <formula>"HIDE-NO VAR"</formula>
    </cfRule>
  </conditionalFormatting>
  <conditionalFormatting sqref="K82">
    <cfRule type="cellIs" dxfId="487" priority="267" operator="equal">
      <formula>"NO VAR"</formula>
    </cfRule>
  </conditionalFormatting>
  <conditionalFormatting sqref="K82">
    <cfRule type="cellIs" dxfId="486" priority="266" operator="equal">
      <formula>"HIDE-NO VAR"</formula>
    </cfRule>
  </conditionalFormatting>
  <conditionalFormatting sqref="K82">
    <cfRule type="cellIs" dxfId="485" priority="265" operator="equal">
      <formula>"NO VAR"</formula>
    </cfRule>
  </conditionalFormatting>
  <conditionalFormatting sqref="K79">
    <cfRule type="cellIs" dxfId="484" priority="188" operator="equal">
      <formula>"NO VAR"</formula>
    </cfRule>
  </conditionalFormatting>
  <conditionalFormatting sqref="K79">
    <cfRule type="cellIs" dxfId="483" priority="185" operator="equal">
      <formula>"NO VAR"</formula>
    </cfRule>
  </conditionalFormatting>
  <conditionalFormatting sqref="K79">
    <cfRule type="cellIs" dxfId="482" priority="182" operator="equal">
      <formula>"NO VAR"</formula>
    </cfRule>
  </conditionalFormatting>
  <conditionalFormatting sqref="K79">
    <cfRule type="cellIs" dxfId="481" priority="179" operator="equal">
      <formula>"NO VAR"</formula>
    </cfRule>
  </conditionalFormatting>
  <conditionalFormatting sqref="K79">
    <cfRule type="cellIs" dxfId="480" priority="176" operator="equal">
      <formula>"NO VAR"</formula>
    </cfRule>
  </conditionalFormatting>
  <conditionalFormatting sqref="K79">
    <cfRule type="cellIs" dxfId="479" priority="173" operator="equal">
      <formula>"NO VAR"</formula>
    </cfRule>
  </conditionalFormatting>
  <conditionalFormatting sqref="K79">
    <cfRule type="cellIs" dxfId="478" priority="170" operator="equal">
      <formula>"NO VAR"</formula>
    </cfRule>
  </conditionalFormatting>
  <conditionalFormatting sqref="K79">
    <cfRule type="cellIs" dxfId="477" priority="167" operator="equal">
      <formula>"NO VAR"</formula>
    </cfRule>
  </conditionalFormatting>
  <conditionalFormatting sqref="K79">
    <cfRule type="cellIs" dxfId="476" priority="165" operator="equal">
      <formula>"HIDE-NO VAR"</formula>
    </cfRule>
  </conditionalFormatting>
  <conditionalFormatting sqref="K82">
    <cfRule type="cellIs" dxfId="475" priority="240" operator="equal">
      <formula>"NO VAR"</formula>
    </cfRule>
  </conditionalFormatting>
  <conditionalFormatting sqref="K79">
    <cfRule type="cellIs" dxfId="474" priority="163" operator="equal">
      <formula>"NO VAR"</formula>
    </cfRule>
  </conditionalFormatting>
  <conditionalFormatting sqref="K79">
    <cfRule type="cellIs" dxfId="473" priority="162" operator="equal">
      <formula>"HIDE-NO VAR"</formula>
    </cfRule>
  </conditionalFormatting>
  <conditionalFormatting sqref="K79">
    <cfRule type="cellIs" dxfId="472" priority="160" operator="equal">
      <formula>"NO VAR"</formula>
    </cfRule>
  </conditionalFormatting>
  <conditionalFormatting sqref="K79">
    <cfRule type="cellIs" dxfId="471" priority="159" operator="equal">
      <formula>"HIDE-NO VAR"</formula>
    </cfRule>
  </conditionalFormatting>
  <conditionalFormatting sqref="K82">
    <cfRule type="cellIs" dxfId="470" priority="234" operator="equal">
      <formula>"NO VAR"</formula>
    </cfRule>
  </conditionalFormatting>
  <conditionalFormatting sqref="D40">
    <cfRule type="cellIs" dxfId="469" priority="2324" operator="equal">
      <formula>"HIDE "</formula>
    </cfRule>
  </conditionalFormatting>
  <conditionalFormatting sqref="B40">
    <cfRule type="cellIs" dxfId="468" priority="2399" operator="equal">
      <formula>"HIDE "</formula>
    </cfRule>
  </conditionalFormatting>
  <conditionalFormatting sqref="J40">
    <cfRule type="cellIs" dxfId="467" priority="2396" operator="equal">
      <formula>"ERROR "</formula>
    </cfRule>
  </conditionalFormatting>
  <conditionalFormatting sqref="J40">
    <cfRule type="cellIs" dxfId="466" priority="2395" operator="equal">
      <formula>"HIDE-NO VAR"</formula>
    </cfRule>
  </conditionalFormatting>
  <conditionalFormatting sqref="J40">
    <cfRule type="cellIs" dxfId="465" priority="2392" operator="equal">
      <formula>"HIDE-NO VAR"</formula>
    </cfRule>
  </conditionalFormatting>
  <conditionalFormatting sqref="J40">
    <cfRule type="cellIs" dxfId="464" priority="2391" operator="equal">
      <formula>"NO VAR"</formula>
    </cfRule>
  </conditionalFormatting>
  <conditionalFormatting sqref="J40">
    <cfRule type="cellIs" dxfId="463" priority="2390" operator="equal">
      <formula>"HIDE-NO VAR"</formula>
    </cfRule>
  </conditionalFormatting>
  <conditionalFormatting sqref="J40">
    <cfRule type="cellIs" dxfId="462" priority="2388" operator="equal">
      <formula>"NO VAR"</formula>
    </cfRule>
  </conditionalFormatting>
  <conditionalFormatting sqref="J40">
    <cfRule type="cellIs" dxfId="461" priority="2387" operator="equal">
      <formula>"HIDE-NO VAR"</formula>
    </cfRule>
  </conditionalFormatting>
  <conditionalFormatting sqref="J40">
    <cfRule type="cellIs" dxfId="460" priority="2385" operator="equal">
      <formula>"NO VAR"</formula>
    </cfRule>
  </conditionalFormatting>
  <conditionalFormatting sqref="J40">
    <cfRule type="cellIs" dxfId="459" priority="2384" operator="equal">
      <formula>"HIDE-NO VAR"</formula>
    </cfRule>
  </conditionalFormatting>
  <conditionalFormatting sqref="J40">
    <cfRule type="cellIs" dxfId="458" priority="2382" operator="equal">
      <formula>"NO VAR"</formula>
    </cfRule>
  </conditionalFormatting>
  <conditionalFormatting sqref="J40">
    <cfRule type="cellIs" dxfId="457" priority="2381" operator="equal">
      <formula>"HIDE-NO VAR"</formula>
    </cfRule>
  </conditionalFormatting>
  <conditionalFormatting sqref="J40">
    <cfRule type="cellIs" dxfId="456" priority="2379" operator="equal">
      <formula>"NO VAR"</formula>
    </cfRule>
  </conditionalFormatting>
  <conditionalFormatting sqref="J40">
    <cfRule type="cellIs" dxfId="455" priority="2378" operator="equal">
      <formula>"HIDE-NO VAR"</formula>
    </cfRule>
  </conditionalFormatting>
  <conditionalFormatting sqref="J40">
    <cfRule type="cellIs" dxfId="454" priority="2376" operator="equal">
      <formula>"NO VAR"</formula>
    </cfRule>
  </conditionalFormatting>
  <conditionalFormatting sqref="J40">
    <cfRule type="cellIs" dxfId="453" priority="2375"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"NO VAR"</formula>
    </cfRule>
  </conditionalFormatting>
  <conditionalFormatting sqref="J40">
    <cfRule type="cellIs" dxfId="450" priority="2372" operator="equal">
      <formula>"HIDE-NO VAR"</formula>
    </cfRule>
  </conditionalFormatting>
  <conditionalFormatting sqref="J40">
    <cfRule type="cellIs" dxfId="449" priority="2371" operator="equal">
      <formula>"NO VAR"</formula>
    </cfRule>
  </conditionalFormatting>
  <conditionalFormatting sqref="J40">
    <cfRule type="cellIs" dxfId="448" priority="2370" operator="equal">
      <formula>"NO VAR"</formula>
    </cfRule>
  </conditionalFormatting>
  <conditionalFormatting sqref="J40">
    <cfRule type="cellIs" dxfId="447" priority="2369" operator="equal">
      <formula>"HIDE-NO VAR"</formula>
    </cfRule>
  </conditionalFormatting>
  <conditionalFormatting sqref="J40">
    <cfRule type="cellIs" dxfId="446" priority="2368" operator="equal">
      <formula>"NO VAR"</formula>
    </cfRule>
  </conditionalFormatting>
  <conditionalFormatting sqref="J40">
    <cfRule type="cellIs" dxfId="445" priority="2367" operator="equal">
      <formula>"NO VAR"</formula>
    </cfRule>
  </conditionalFormatting>
  <conditionalFormatting sqref="K40">
    <cfRule type="cellIs" dxfId="444" priority="2366" operator="equal">
      <formula>"NO VAR"</formula>
    </cfRule>
  </conditionalFormatting>
  <conditionalFormatting sqref="K40">
    <cfRule type="cellIs" dxfId="443" priority="2365" operator="equal">
      <formula>"HIDE-NO VAR"</formula>
    </cfRule>
  </conditionalFormatting>
  <conditionalFormatting sqref="K40">
    <cfRule type="cellIs" dxfId="442" priority="2364" operator="equal">
      <formula>"ERROR "</formula>
    </cfRule>
  </conditionalFormatting>
  <conditionalFormatting sqref="K40">
    <cfRule type="cellIs" dxfId="441" priority="2363" operator="equal">
      <formula>"HIDE-NO VAR"</formula>
    </cfRule>
  </conditionalFormatting>
  <conditionalFormatting sqref="K40">
    <cfRule type="cellIs" dxfId="440" priority="2362" operator="equal">
      <formula>"HIDE-NO VAR"</formula>
    </cfRule>
  </conditionalFormatting>
  <conditionalFormatting sqref="K40">
    <cfRule type="cellIs" dxfId="439" priority="2361" operator="equal">
      <formula>"NO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"NO VAR"</formula>
    </cfRule>
  </conditionalFormatting>
  <conditionalFormatting sqref="K40">
    <cfRule type="cellIs" dxfId="433" priority="2355" operator="equal">
      <formula>"HIDE-NO VAR"</formula>
    </cfRule>
  </conditionalFormatting>
  <conditionalFormatting sqref="K40">
    <cfRule type="cellIs" dxfId="432" priority="2354" operator="equal">
      <formula>"NO VAR"</formula>
    </cfRule>
  </conditionalFormatting>
  <conditionalFormatting sqref="K40">
    <cfRule type="cellIs" dxfId="431" priority="2353" operator="equal">
      <formula>"NO VAR"</formula>
    </cfRule>
  </conditionalFormatting>
  <conditionalFormatting sqref="K40">
    <cfRule type="cellIs" dxfId="430" priority="2352" operator="equal">
      <formula>"HIDE-NO VAR"</formula>
    </cfRule>
  </conditionalFormatting>
  <conditionalFormatting sqref="K40">
    <cfRule type="cellIs" dxfId="429" priority="2351" operator="equal">
      <formula>"NO VAR"</formula>
    </cfRule>
  </conditionalFormatting>
  <conditionalFormatting sqref="K40">
    <cfRule type="cellIs" dxfId="428" priority="2350" operator="equal">
      <formula>"NO VAR"</formula>
    </cfRule>
  </conditionalFormatting>
  <conditionalFormatting sqref="K40">
    <cfRule type="cellIs" dxfId="427" priority="2349" operator="equal">
      <formula>"HIDE-NO VAR"</formula>
    </cfRule>
  </conditionalFormatting>
  <conditionalFormatting sqref="K40">
    <cfRule type="cellIs" dxfId="426" priority="2348" operator="equal">
      <formula>"NO VAR"</formula>
    </cfRule>
  </conditionalFormatting>
  <conditionalFormatting sqref="K40">
    <cfRule type="cellIs" dxfId="425" priority="2347" operator="equal">
      <formula>"NO VAR"</formula>
    </cfRule>
  </conditionalFormatting>
  <conditionalFormatting sqref="K40">
    <cfRule type="cellIs" dxfId="424" priority="2346" operator="equal">
      <formula>"HIDE-NO VAR"</formula>
    </cfRule>
  </conditionalFormatting>
  <conditionalFormatting sqref="K40">
    <cfRule type="cellIs" dxfId="423" priority="2345" operator="equal">
      <formula>"NO VAR"</formula>
    </cfRule>
  </conditionalFormatting>
  <conditionalFormatting sqref="K40">
    <cfRule type="cellIs" dxfId="422" priority="2344" operator="equal">
      <formula>"NO VAR"</formula>
    </cfRule>
  </conditionalFormatting>
  <conditionalFormatting sqref="K40">
    <cfRule type="cellIs" dxfId="421" priority="2343" operator="equal">
      <formula>"HIDE-NO VAR"</formula>
    </cfRule>
  </conditionalFormatting>
  <conditionalFormatting sqref="K40">
    <cfRule type="cellIs" dxfId="420" priority="2342" operator="equal">
      <formula>"NO VAR"</formula>
    </cfRule>
  </conditionalFormatting>
  <conditionalFormatting sqref="K40">
    <cfRule type="cellIs" dxfId="419" priority="2341" operator="equal">
      <formula>"NO VAR"</formula>
    </cfRule>
  </conditionalFormatting>
  <conditionalFormatting sqref="K40">
    <cfRule type="cellIs" dxfId="418" priority="2340" operator="equal">
      <formula>"HIDE-NO VAR"</formula>
    </cfRule>
  </conditionalFormatting>
  <conditionalFormatting sqref="K40">
    <cfRule type="cellIs" dxfId="417" priority="2339" operator="equal">
      <formula>"NO VAR"</formula>
    </cfRule>
  </conditionalFormatting>
  <conditionalFormatting sqref="K40">
    <cfRule type="cellIs" dxfId="416" priority="2338" operator="equal">
      <formula>"NO VAR"</formula>
    </cfRule>
  </conditionalFormatting>
  <conditionalFormatting sqref="K40">
    <cfRule type="cellIs" dxfId="415" priority="2337" operator="equal">
      <formula>"HIDE-NO VAR"</formula>
    </cfRule>
  </conditionalFormatting>
  <conditionalFormatting sqref="K40">
    <cfRule type="cellIs" dxfId="414" priority="2336" operator="equal">
      <formula>"NO VAR"</formula>
    </cfRule>
  </conditionalFormatting>
  <conditionalFormatting sqref="K40">
    <cfRule type="cellIs" dxfId="413" priority="2335" operator="equal">
      <formula>"NO VAR"</formula>
    </cfRule>
  </conditionalFormatting>
  <conditionalFormatting sqref="K40">
    <cfRule type="cellIs" dxfId="412" priority="2334" operator="equal">
      <formula>"HIDE-NO VAR"</formula>
    </cfRule>
  </conditionalFormatting>
  <conditionalFormatting sqref="K40">
    <cfRule type="cellIs" dxfId="411" priority="2333" operator="equal">
      <formula>"NO VAR"</formula>
    </cfRule>
  </conditionalFormatting>
  <conditionalFormatting sqref="K40">
    <cfRule type="cellIs" dxfId="410" priority="2332" operator="equal">
      <formula>"NO VAR"</formula>
    </cfRule>
  </conditionalFormatting>
  <conditionalFormatting sqref="K40">
    <cfRule type="cellIs" dxfId="409" priority="2331" operator="equal">
      <formula>"HIDE-NO VAR"</formula>
    </cfRule>
  </conditionalFormatting>
  <conditionalFormatting sqref="K40">
    <cfRule type="cellIs" dxfId="408" priority="2330" operator="equal">
      <formula>"NO VAR"</formula>
    </cfRule>
  </conditionalFormatting>
  <conditionalFormatting sqref="K40">
    <cfRule type="cellIs" dxfId="407" priority="2329" operator="equal">
      <formula>"NO VAR"</formula>
    </cfRule>
  </conditionalFormatting>
  <conditionalFormatting sqref="K40">
    <cfRule type="cellIs" dxfId="406" priority="2328" operator="equal">
      <formula>"HIDE-NO VAR"</formula>
    </cfRule>
  </conditionalFormatting>
  <conditionalFormatting sqref="K40">
    <cfRule type="cellIs" dxfId="405" priority="2327" operator="equal">
      <formula>"NO VAR"</formula>
    </cfRule>
  </conditionalFormatting>
  <conditionalFormatting sqref="K40">
    <cfRule type="cellIs" dxfId="404" priority="2326" operator="equal">
      <formula>"NO VAR"</formula>
    </cfRule>
  </conditionalFormatting>
  <conditionalFormatting sqref="K40">
    <cfRule type="cellIs" dxfId="403" priority="2325" operator="equal">
      <formula>"INCORRECT LINE BEING PICKED UP"</formula>
    </cfRule>
  </conditionalFormatting>
  <conditionalFormatting sqref="B51:B57">
    <cfRule type="cellIs" dxfId="402" priority="877" operator="equal">
      <formula>"HIDE "</formula>
    </cfRule>
  </conditionalFormatting>
  <conditionalFormatting sqref="J51:K60">
    <cfRule type="cellIs" dxfId="401" priority="876" operator="equal">
      <formula>"NO VAR"</formula>
    </cfRule>
  </conditionalFormatting>
  <conditionalFormatting sqref="J51:K60">
    <cfRule type="cellIs" dxfId="400" priority="875" operator="equal">
      <formula>"HIDE-NO VAR"</formula>
    </cfRule>
  </conditionalFormatting>
  <conditionalFormatting sqref="J51:K60">
    <cfRule type="cellIs" dxfId="399" priority="874" operator="equal">
      <formula>"ERROR "</formula>
    </cfRule>
  </conditionalFormatting>
  <conditionalFormatting sqref="J52">
    <cfRule type="cellIs" dxfId="398" priority="873" operator="equal">
      <formula>"NO VAR"</formula>
    </cfRule>
  </conditionalFormatting>
  <conditionalFormatting sqref="J52">
    <cfRule type="cellIs" dxfId="397" priority="872" operator="equal">
      <formula>"NO VAR"</formula>
    </cfRule>
  </conditionalFormatting>
  <conditionalFormatting sqref="J51">
    <cfRule type="cellIs" dxfId="396" priority="870" operator="equal">
      <formula>"NO VAR"</formula>
    </cfRule>
  </conditionalFormatting>
  <conditionalFormatting sqref="K65">
    <cfRule type="cellIs" dxfId="395" priority="717" operator="equal">
      <formula>"NO VAR"</formula>
    </cfRule>
  </conditionalFormatting>
  <conditionalFormatting sqref="K65">
    <cfRule type="cellIs" dxfId="394" priority="716" operator="equal">
      <formula>"HIDE-NO VAR"</formula>
    </cfRule>
  </conditionalFormatting>
  <conditionalFormatting sqref="J51">
    <cfRule type="cellIs" dxfId="393" priority="866" operator="equal">
      <formula>"NO VAR"</formula>
    </cfRule>
  </conditionalFormatting>
  <conditionalFormatting sqref="J51">
    <cfRule type="cellIs" dxfId="392" priority="865" operator="equal">
      <formula>"HIDE-NO VAR"</formula>
    </cfRule>
  </conditionalFormatting>
  <conditionalFormatting sqref="J51">
    <cfRule type="cellIs" dxfId="391" priority="863" operator="equal">
      <formula>"NO VAR"</formula>
    </cfRule>
  </conditionalFormatting>
  <conditionalFormatting sqref="J52">
    <cfRule type="cellIs" dxfId="390" priority="862" operator="equal">
      <formula>"HIDE-NO VAR"</formula>
    </cfRule>
  </conditionalFormatting>
  <conditionalFormatting sqref="J52">
    <cfRule type="cellIs" dxfId="389" priority="861" operator="equal">
      <formula>"HIDE-NO VAR"</formula>
    </cfRule>
  </conditionalFormatting>
  <conditionalFormatting sqref="J52">
    <cfRule type="cellIs" dxfId="388" priority="860" operator="equal">
      <formula>"NO VAR"</formula>
    </cfRule>
  </conditionalFormatting>
  <conditionalFormatting sqref="J52">
    <cfRule type="cellIs" dxfId="387" priority="859" operator="equal">
      <formula>"HIDE-NO VAR"</formula>
    </cfRule>
  </conditionalFormatting>
  <conditionalFormatting sqref="K65">
    <cfRule type="cellIs" dxfId="386" priority="691" operator="equal">
      <formula>"NO VAR"</formula>
    </cfRule>
  </conditionalFormatting>
  <conditionalFormatting sqref="K52">
    <cfRule type="cellIs" dxfId="385" priority="842" operator="equal">
      <formula>"HIDE-NO VAR"</formula>
    </cfRule>
  </conditionalFormatting>
  <conditionalFormatting sqref="K52">
    <cfRule type="cellIs" dxfId="384" priority="840" operator="equal">
      <formula>"NO VAR"</formula>
    </cfRule>
  </conditionalFormatting>
  <conditionalFormatting sqref="K61:K63">
    <cfRule type="cellIs" dxfId="383" priority="762" operator="equal">
      <formula>"NO VAR"</formula>
    </cfRule>
  </conditionalFormatting>
  <conditionalFormatting sqref="K61:K63">
    <cfRule type="cellIs" dxfId="382" priority="761" operator="equal">
      <formula>"HIDE-NO VAR"</formula>
    </cfRule>
  </conditionalFormatting>
  <conditionalFormatting sqref="K61:K63">
    <cfRule type="cellIs" dxfId="381" priority="760" operator="equal">
      <formula>"NO VAR"</formula>
    </cfRule>
  </conditionalFormatting>
  <conditionalFormatting sqref="K51:K60">
    <cfRule type="cellIs" dxfId="380" priority="834" operator="equal">
      <formula>"INCORRECT LINE BEING PICKED UP"</formula>
    </cfRule>
  </conditionalFormatting>
  <conditionalFormatting sqref="B59">
    <cfRule type="cellIs" dxfId="379" priority="833" operator="equal">
      <formula>"HIDE "</formula>
    </cfRule>
  </conditionalFormatting>
  <conditionalFormatting sqref="D51:D57 D80:D83 D65:D78 D59:D63">
    <cfRule type="cellIs" dxfId="378" priority="231" operator="equal">
      <formula>"HIDE "</formula>
    </cfRule>
  </conditionalFormatting>
  <conditionalFormatting sqref="B61:B63 E61:E63">
    <cfRule type="cellIs" dxfId="377" priority="832" operator="equal">
      <formula>"HIDE "</formula>
    </cfRule>
  </conditionalFormatting>
  <conditionalFormatting sqref="J61:J63">
    <cfRule type="cellIs" dxfId="376" priority="831" operator="equal">
      <formula>"NO VAR"</formula>
    </cfRule>
  </conditionalFormatting>
  <conditionalFormatting sqref="J61:J63">
    <cfRule type="cellIs" dxfId="375" priority="830" operator="equal">
      <formula>"HIDE-NO VAR"</formula>
    </cfRule>
  </conditionalFormatting>
  <conditionalFormatting sqref="J61:J63">
    <cfRule type="cellIs" dxfId="374" priority="829" operator="equal">
      <formula>"ERROR "</formula>
    </cfRule>
  </conditionalFormatting>
  <conditionalFormatting sqref="J65">
    <cfRule type="cellIs" dxfId="373" priority="746" operator="equal">
      <formula>"NO VAR"</formula>
    </cfRule>
  </conditionalFormatting>
  <conditionalFormatting sqref="J65">
    <cfRule type="cellIs" dxfId="372" priority="743" operator="equal">
      <formula>"NO VAR"</formula>
    </cfRule>
  </conditionalFormatting>
  <conditionalFormatting sqref="J65">
    <cfRule type="cellIs" dxfId="371" priority="740" operator="equal">
      <formula>"NO VAR"</formula>
    </cfRule>
  </conditionalFormatting>
  <conditionalFormatting sqref="J65">
    <cfRule type="cellIs" dxfId="370" priority="737" operator="equal">
      <formula>"NO VAR"</formula>
    </cfRule>
  </conditionalFormatting>
  <conditionalFormatting sqref="J66:J68">
    <cfRule type="cellIs" dxfId="369" priority="657" operator="equal">
      <formula>"NO VAR"</formula>
    </cfRule>
  </conditionalFormatting>
  <conditionalFormatting sqref="J61:J63">
    <cfRule type="cellIs" dxfId="368" priority="807" operator="equal">
      <formula>"NO VAR"</formula>
    </cfRule>
  </conditionalFormatting>
  <conditionalFormatting sqref="J66:J68">
    <cfRule type="cellIs" dxfId="367" priority="654" operator="equal">
      <formula>"NO VAR"</formula>
    </cfRule>
  </conditionalFormatting>
  <conditionalFormatting sqref="J65">
    <cfRule type="cellIs" dxfId="366" priority="728" operator="equal">
      <formula>"NO VAR"</formula>
    </cfRule>
  </conditionalFormatting>
  <conditionalFormatting sqref="J61:J63">
    <cfRule type="cellIs" dxfId="365" priority="802" operator="equal">
      <formula>"HIDE-NO VAR"</formula>
    </cfRule>
  </conditionalFormatting>
  <conditionalFormatting sqref="J61:J63">
    <cfRule type="cellIs" dxfId="364" priority="800" operator="equal">
      <formula>"NO VAR"</formula>
    </cfRule>
  </conditionalFormatting>
  <conditionalFormatting sqref="K66:K68">
    <cfRule type="cellIs" dxfId="363" priority="646" operator="equal">
      <formula>"HIDE-NO VAR"</formula>
    </cfRule>
  </conditionalFormatting>
  <conditionalFormatting sqref="K66:K68">
    <cfRule type="cellIs" dxfId="362" priority="643" operator="equal">
      <formula>"HIDE-NO VAR"</formula>
    </cfRule>
  </conditionalFormatting>
  <conditionalFormatting sqref="K65">
    <cfRule type="cellIs" dxfId="361" priority="714" operator="equal">
      <formula>"NO VAR"</formula>
    </cfRule>
  </conditionalFormatting>
  <conditionalFormatting sqref="K65">
    <cfRule type="cellIs" dxfId="360" priority="711" operator="equal">
      <formula>"NO VAR"</formula>
    </cfRule>
  </conditionalFormatting>
  <conditionalFormatting sqref="K65">
    <cfRule type="cellIs" dxfId="359" priority="708" operator="equal">
      <formula>"NO VAR"</formula>
    </cfRule>
  </conditionalFormatting>
  <conditionalFormatting sqref="K65">
    <cfRule type="cellIs" dxfId="358" priority="705" operator="equal">
      <formula>"NO VAR"</formula>
    </cfRule>
  </conditionalFormatting>
  <conditionalFormatting sqref="K65">
    <cfRule type="cellIs" dxfId="357" priority="702" operator="equal">
      <formula>"NO VAR"</formula>
    </cfRule>
  </conditionalFormatting>
  <conditionalFormatting sqref="K65">
    <cfRule type="cellIs" dxfId="356" priority="699" operator="equal">
      <formula>"NO VAR"</formula>
    </cfRule>
  </conditionalFormatting>
  <conditionalFormatting sqref="K65">
    <cfRule type="cellIs" dxfId="355" priority="696" operator="equal">
      <formula>"NO VAR"</formula>
    </cfRule>
  </conditionalFormatting>
  <conditionalFormatting sqref="K65">
    <cfRule type="cellIs" dxfId="354" priority="693" operator="equal">
      <formula>"NO VAR"</formula>
    </cfRule>
  </conditionalFormatting>
  <conditionalFormatting sqref="K66:K68">
    <cfRule type="cellIs" dxfId="353" priority="616" operator="equal">
      <formula>"NO VAR"</formula>
    </cfRule>
  </conditionalFormatting>
  <conditionalFormatting sqref="K61:K63">
    <cfRule type="cellIs" dxfId="352" priority="767" operator="equal">
      <formula>"HIDE-NO VAR"</formula>
    </cfRule>
  </conditionalFormatting>
  <conditionalFormatting sqref="K61:K63">
    <cfRule type="cellIs" dxfId="351" priority="765" operator="equal">
      <formula>"NO VAR"</formula>
    </cfRule>
  </conditionalFormatting>
  <conditionalFormatting sqref="K61:K63">
    <cfRule type="cellIs" dxfId="350" priority="758" operator="equal">
      <formula>"INCORRECT LINE BEING PICKED UP"</formula>
    </cfRule>
  </conditionalFormatting>
  <conditionalFormatting sqref="B65 E65">
    <cfRule type="cellIs" dxfId="349" priority="757" operator="equal">
      <formula>"HIDE "</formula>
    </cfRule>
  </conditionalFormatting>
  <conditionalFormatting sqref="J65">
    <cfRule type="cellIs" dxfId="348" priority="754" operator="equal">
      <formula>"ERROR "</formula>
    </cfRule>
  </conditionalFormatting>
  <conditionalFormatting sqref="J65">
    <cfRule type="cellIs" dxfId="347" priority="753" operator="equal">
      <formula>"HIDE-NO VAR"</formula>
    </cfRule>
  </conditionalFormatting>
  <conditionalFormatting sqref="J65">
    <cfRule type="cellIs" dxfId="346" priority="750" operator="equal">
      <formula>"HIDE-NO VAR"</formula>
    </cfRule>
  </conditionalFormatting>
  <conditionalFormatting sqref="J65">
    <cfRule type="cellIs" dxfId="345" priority="749" operator="equal">
      <formula>"NO VAR"</formula>
    </cfRule>
  </conditionalFormatting>
  <conditionalFormatting sqref="J65">
    <cfRule type="cellIs" dxfId="344" priority="748" operator="equal">
      <formula>"HIDE-NO VAR"</formula>
    </cfRule>
  </conditionalFormatting>
  <conditionalFormatting sqref="J65">
    <cfRule type="cellIs" dxfId="343" priority="745" operator="equal">
      <formula>"HIDE-NO VAR"</formula>
    </cfRule>
  </conditionalFormatting>
  <conditionalFormatting sqref="J65">
    <cfRule type="cellIs" dxfId="342" priority="742" operator="equal">
      <formula>"HIDE-NO VAR"</formula>
    </cfRule>
  </conditionalFormatting>
  <conditionalFormatting sqref="J65">
    <cfRule type="cellIs" dxfId="341" priority="739" operator="equal">
      <formula>"HIDE-NO VAR"</formula>
    </cfRule>
  </conditionalFormatting>
  <conditionalFormatting sqref="J65">
    <cfRule type="cellIs" dxfId="340" priority="736" operator="equal">
      <formula>"HIDE-NO VAR"</formula>
    </cfRule>
  </conditionalFormatting>
  <conditionalFormatting sqref="J66:J68">
    <cfRule type="cellIs" dxfId="339" priority="656" operator="equal">
      <formula>"NO VAR"</formula>
    </cfRule>
  </conditionalFormatting>
  <conditionalFormatting sqref="J65">
    <cfRule type="cellIs" dxfId="338" priority="731" operator="equal">
      <formula>"NO VAR"</formula>
    </cfRule>
  </conditionalFormatting>
  <conditionalFormatting sqref="J69:J77">
    <cfRule type="cellIs" dxfId="337" priority="577" operator="equal">
      <formula>"NO VAR"</formula>
    </cfRule>
  </conditionalFormatting>
  <conditionalFormatting sqref="J66:J68">
    <cfRule type="cellIs" dxfId="336" priority="650" operator="equal">
      <formula>"NO VAR"</formula>
    </cfRule>
  </conditionalFormatting>
  <conditionalFormatting sqref="K69:K77">
    <cfRule type="cellIs" dxfId="335" priority="573" operator="equal">
      <formula>"NO VAR"</formula>
    </cfRule>
  </conditionalFormatting>
  <conditionalFormatting sqref="K65">
    <cfRule type="cellIs" dxfId="334" priority="722" operator="equal">
      <formula>"ERROR "</formula>
    </cfRule>
  </conditionalFormatting>
  <conditionalFormatting sqref="K65">
    <cfRule type="cellIs" dxfId="333" priority="713" operator="equal">
      <formula>"HIDE-NO VAR"</formula>
    </cfRule>
  </conditionalFormatting>
  <conditionalFormatting sqref="K65">
    <cfRule type="cellIs" dxfId="332" priority="710" operator="equal">
      <formula>"HIDE-NO VAR"</formula>
    </cfRule>
  </conditionalFormatting>
  <conditionalFormatting sqref="K65">
    <cfRule type="cellIs" dxfId="331" priority="707" operator="equal">
      <formula>"HIDE-NO VAR"</formula>
    </cfRule>
  </conditionalFormatting>
  <conditionalFormatting sqref="K65">
    <cfRule type="cellIs" dxfId="330" priority="704" operator="equal">
      <formula>"HIDE-NO VAR"</formula>
    </cfRule>
  </conditionalFormatting>
  <conditionalFormatting sqref="K65">
    <cfRule type="cellIs" dxfId="329" priority="701" operator="equal">
      <formula>"HIDE-NO VAR"</formula>
    </cfRule>
  </conditionalFormatting>
  <conditionalFormatting sqref="K65">
    <cfRule type="cellIs" dxfId="328" priority="698" operator="equal">
      <formula>"HIDE-NO VAR"</formula>
    </cfRule>
  </conditionalFormatting>
  <conditionalFormatting sqref="K65">
    <cfRule type="cellIs" dxfId="327" priority="695" operator="equal">
      <formula>"HIDE-NO VAR"</formula>
    </cfRule>
  </conditionalFormatting>
  <conditionalFormatting sqref="K65">
    <cfRule type="cellIs" dxfId="326" priority="692" operator="equal">
      <formula>"HIDE-NO VAR"</formula>
    </cfRule>
  </conditionalFormatting>
  <conditionalFormatting sqref="K65">
    <cfRule type="cellIs" dxfId="325" priority="688" operator="equal">
      <formula>"NO VAR"</formula>
    </cfRule>
  </conditionalFormatting>
  <conditionalFormatting sqref="K65">
    <cfRule type="cellIs" dxfId="324" priority="687" operator="equal">
      <formula>"NO VAR"</formula>
    </cfRule>
  </conditionalFormatting>
  <conditionalFormatting sqref="K65">
    <cfRule type="cellIs" dxfId="323" priority="684" operator="equal">
      <formula>"NO VAR"</formula>
    </cfRule>
  </conditionalFormatting>
  <conditionalFormatting sqref="K65">
    <cfRule type="cellIs" dxfId="322" priority="683" operator="equal">
      <formula>"INCORRECT LINE BEING PICKED UP"</formula>
    </cfRule>
  </conditionalFormatting>
  <conditionalFormatting sqref="B66:B68 E66:E68">
    <cfRule type="cellIs" dxfId="321" priority="682" operator="equal">
      <formula>"HIDE "</formula>
    </cfRule>
  </conditionalFormatting>
  <conditionalFormatting sqref="J66:J68">
    <cfRule type="cellIs" dxfId="320" priority="680" operator="equal">
      <formula>"HIDE-NO VAR"</formula>
    </cfRule>
  </conditionalFormatting>
  <conditionalFormatting sqref="J66:J68">
    <cfRule type="cellIs" dxfId="319" priority="679" operator="equal">
      <formula>"ERROR "</formula>
    </cfRule>
  </conditionalFormatting>
  <conditionalFormatting sqref="J66:J68">
    <cfRule type="cellIs" dxfId="318" priority="678" operator="equal">
      <formula>"HIDE-NO VAR"</formula>
    </cfRule>
  </conditionalFormatting>
  <conditionalFormatting sqref="J66:J68">
    <cfRule type="cellIs" dxfId="317" priority="677" operator="equal">
      <formula>"HIDE-NO VAR"</formula>
    </cfRule>
  </conditionalFormatting>
  <conditionalFormatting sqref="J66:J68">
    <cfRule type="cellIs" dxfId="316" priority="676" operator="equal">
      <formula>"NO VAR"</formula>
    </cfRule>
  </conditionalFormatting>
  <conditionalFormatting sqref="J66:J68">
    <cfRule type="cellIs" dxfId="315" priority="675" operator="equal">
      <formula>"HIDE-NO VAR"</formula>
    </cfRule>
  </conditionalFormatting>
  <conditionalFormatting sqref="J78">
    <cfRule type="cellIs" dxfId="314" priority="519" operator="equal">
      <formula>"NO VAR"</formula>
    </cfRule>
  </conditionalFormatting>
  <conditionalFormatting sqref="J78">
    <cfRule type="cellIs" dxfId="313" priority="516" operator="equal">
      <formula>"NO VAR"</formula>
    </cfRule>
  </conditionalFormatting>
  <conditionalFormatting sqref="J78">
    <cfRule type="cellIs" dxfId="312" priority="513" operator="equal">
      <formula>"NO VAR"</formula>
    </cfRule>
  </conditionalFormatting>
  <conditionalFormatting sqref="J78">
    <cfRule type="cellIs" dxfId="311" priority="510" operator="equal">
      <formula>"NO VAR"</formula>
    </cfRule>
  </conditionalFormatting>
  <conditionalFormatting sqref="K66:K68">
    <cfRule type="cellIs" dxfId="310" priority="648" operator="equal">
      <formula>"HIDE-NO VAR"</formula>
    </cfRule>
  </conditionalFormatting>
  <conditionalFormatting sqref="K66:K68">
    <cfRule type="cellIs" dxfId="309" priority="647" operator="equal">
      <formula>"ERROR "</formula>
    </cfRule>
  </conditionalFormatting>
  <conditionalFormatting sqref="K66:K68">
    <cfRule type="cellIs" dxfId="308" priority="645" operator="equal">
      <formula>"HIDE-NO VAR"</formula>
    </cfRule>
  </conditionalFormatting>
  <conditionalFormatting sqref="K66:K68">
    <cfRule type="cellIs" dxfId="307" priority="644" operator="equal">
      <formula>"NO VAR"</formula>
    </cfRule>
  </conditionalFormatting>
  <conditionalFormatting sqref="K78">
    <cfRule type="cellIs" dxfId="306" priority="487" operator="equal">
      <formula>"NO VAR"</formula>
    </cfRule>
  </conditionalFormatting>
  <conditionalFormatting sqref="K78">
    <cfRule type="cellIs" dxfId="305" priority="484" operator="equal">
      <formula>"NO VAR"</formula>
    </cfRule>
  </conditionalFormatting>
  <conditionalFormatting sqref="K78">
    <cfRule type="cellIs" dxfId="304" priority="481" operator="equal">
      <formula>"NO VAR"</formula>
    </cfRule>
  </conditionalFormatting>
  <conditionalFormatting sqref="K78">
    <cfRule type="cellIs" dxfId="303" priority="478" operator="equal">
      <formula>"NO VAR"</formula>
    </cfRule>
  </conditionalFormatting>
  <conditionalFormatting sqref="K78">
    <cfRule type="cellIs" dxfId="302" priority="475" operator="equal">
      <formula>"NO VAR"</formula>
    </cfRule>
  </conditionalFormatting>
  <conditionalFormatting sqref="K78">
    <cfRule type="cellIs" dxfId="301" priority="472" operator="equal">
      <formula>"NO VAR"</formula>
    </cfRule>
  </conditionalFormatting>
  <conditionalFormatting sqref="K78">
    <cfRule type="cellIs" dxfId="300" priority="469" operator="equal">
      <formula>"NO VAR"</formula>
    </cfRule>
  </conditionalFormatting>
  <conditionalFormatting sqref="K78">
    <cfRule type="cellIs" dxfId="299" priority="466" operator="equal">
      <formula>"NO VAR"</formula>
    </cfRule>
  </conditionalFormatting>
  <conditionalFormatting sqref="K66:K68">
    <cfRule type="cellIs" dxfId="298" priority="617" operator="equal">
      <formula>"HIDE-NO VAR"</formula>
    </cfRule>
  </conditionalFormatting>
  <conditionalFormatting sqref="K66:K68">
    <cfRule type="cellIs" dxfId="297" priority="615" operator="equal">
      <formula>"NO VAR"</formula>
    </cfRule>
  </conditionalFormatting>
  <conditionalFormatting sqref="K66:K68">
    <cfRule type="cellIs" dxfId="296" priority="614" operator="equal">
      <formula>"HIDE-NO VAR"</formula>
    </cfRule>
  </conditionalFormatting>
  <conditionalFormatting sqref="K69:K77">
    <cfRule type="cellIs" dxfId="295" priority="537" operator="equal">
      <formula>"NO VAR"</formula>
    </cfRule>
  </conditionalFormatting>
  <conditionalFormatting sqref="K66:K68">
    <cfRule type="cellIs" dxfId="294" priority="612" operator="equal">
      <formula>"NO VAR"</formula>
    </cfRule>
  </conditionalFormatting>
  <conditionalFormatting sqref="K66:K68">
    <cfRule type="cellIs" dxfId="293" priority="610" operator="equal">
      <formula>"NO VAR"</formula>
    </cfRule>
  </conditionalFormatting>
  <conditionalFormatting sqref="K69:K77">
    <cfRule type="cellIs" dxfId="292" priority="533" operator="equal">
      <formula>"NO VAR"</formula>
    </cfRule>
  </conditionalFormatting>
  <conditionalFormatting sqref="K66:K68">
    <cfRule type="cellIs" dxfId="291" priority="608" operator="equal">
      <formula>"INCORRECT LINE BEING PICKED UP"</formula>
    </cfRule>
  </conditionalFormatting>
  <conditionalFormatting sqref="B69">
    <cfRule type="cellIs" dxfId="290" priority="607" operator="equal">
      <formula>"HIDE "</formula>
    </cfRule>
  </conditionalFormatting>
  <conditionalFormatting sqref="B70:B77">
    <cfRule type="cellIs" dxfId="289" priority="606" operator="equal">
      <formula>"HIDE "</formula>
    </cfRule>
  </conditionalFormatting>
  <conditionalFormatting sqref="J69:J77">
    <cfRule type="cellIs" dxfId="288" priority="604" operator="equal">
      <formula>"HIDE-NO VAR"</formula>
    </cfRule>
  </conditionalFormatting>
  <conditionalFormatting sqref="J69:J77">
    <cfRule type="cellIs" dxfId="287" priority="603" operator="equal">
      <formula>"ERROR "</formula>
    </cfRule>
  </conditionalFormatting>
  <conditionalFormatting sqref="J80">
    <cfRule type="cellIs" dxfId="286" priority="450" operator="equal">
      <formula>"HIDE-NO VAR"</formula>
    </cfRule>
  </conditionalFormatting>
  <conditionalFormatting sqref="J69:J77">
    <cfRule type="cellIs" dxfId="285" priority="601" operator="equal">
      <formula>"HIDE-NO VAR"</formula>
    </cfRule>
  </conditionalFormatting>
  <conditionalFormatting sqref="J69:J77">
    <cfRule type="cellIs" dxfId="284" priority="582" operator="equal">
      <formula>"HIDE-NO VAR"</formula>
    </cfRule>
  </conditionalFormatting>
  <conditionalFormatting sqref="J80">
    <cfRule type="cellIs" dxfId="283" priority="429" operator="equal">
      <formula>"NO VAR"</formula>
    </cfRule>
  </conditionalFormatting>
  <conditionalFormatting sqref="J69:J77">
    <cfRule type="cellIs" dxfId="282" priority="580" operator="equal">
      <formula>"NO VAR"</formula>
    </cfRule>
  </conditionalFormatting>
  <conditionalFormatting sqref="J69:J77">
    <cfRule type="cellIs" dxfId="281" priority="578" operator="equal">
      <formula>"NO VAR"</formula>
    </cfRule>
  </conditionalFormatting>
  <conditionalFormatting sqref="J78">
    <cfRule type="cellIs" dxfId="280" priority="501" operator="equal">
      <formula>"NO VAR"</formula>
    </cfRule>
  </conditionalFormatting>
  <conditionalFormatting sqref="K80">
    <cfRule type="cellIs" dxfId="279" priority="422" operator="equal">
      <formula>"NO VAR"</formula>
    </cfRule>
  </conditionalFormatting>
  <conditionalFormatting sqref="K69:K77">
    <cfRule type="cellIs" dxfId="278" priority="572" operator="equal">
      <formula>"HIDE-NO VAR"</formula>
    </cfRule>
  </conditionalFormatting>
  <conditionalFormatting sqref="K69:K77">
    <cfRule type="cellIs" dxfId="277" priority="571" operator="equal">
      <formula>"ERROR "</formula>
    </cfRule>
  </conditionalFormatting>
  <conditionalFormatting sqref="K80">
    <cfRule type="cellIs" dxfId="276" priority="418" operator="equal">
      <formula>"HIDE-NO VAR"</formula>
    </cfRule>
  </conditionalFormatting>
  <conditionalFormatting sqref="K69:K77">
    <cfRule type="cellIs" dxfId="275" priority="569" operator="equal">
      <formula>"HIDE-NO VAR"</formula>
    </cfRule>
  </conditionalFormatting>
  <conditionalFormatting sqref="K69:K77">
    <cfRule type="cellIs" dxfId="274" priority="541" operator="equal">
      <formula>"HIDE-NO VAR"</formula>
    </cfRule>
  </conditionalFormatting>
  <conditionalFormatting sqref="K69:K77">
    <cfRule type="cellIs" dxfId="273" priority="540" operator="equal">
      <formula>"NO VAR"</formula>
    </cfRule>
  </conditionalFormatting>
  <conditionalFormatting sqref="K78">
    <cfRule type="cellIs" dxfId="272" priority="463" operator="equal">
      <formula>"NO VAR"</formula>
    </cfRule>
  </conditionalFormatting>
  <conditionalFormatting sqref="K69:K77">
    <cfRule type="cellIs" dxfId="271" priority="536" operator="equal">
      <formula>"NO VAR"</formula>
    </cfRule>
  </conditionalFormatting>
  <conditionalFormatting sqref="K69:K77">
    <cfRule type="cellIs" dxfId="270" priority="532" operator="equal">
      <formula>"INCORRECT LINE BEING PICKED UP"</formula>
    </cfRule>
  </conditionalFormatting>
  <conditionalFormatting sqref="B78">
    <cfRule type="cellIs" dxfId="269" priority="531" operator="equal">
      <formula>"HIDE "</formula>
    </cfRule>
  </conditionalFormatting>
  <conditionalFormatting sqref="B80">
    <cfRule type="cellIs" dxfId="268" priority="530" operator="equal">
      <formula>"HIDE "</formula>
    </cfRule>
  </conditionalFormatting>
  <conditionalFormatting sqref="B81:B82">
    <cfRule type="cellIs" dxfId="267" priority="529" operator="equal">
      <formula>"HIDE "</formula>
    </cfRule>
  </conditionalFormatting>
  <conditionalFormatting sqref="J78">
    <cfRule type="cellIs" dxfId="266" priority="526" operator="equal">
      <formula>"ERROR "</formula>
    </cfRule>
  </conditionalFormatting>
  <conditionalFormatting sqref="J81 J83">
    <cfRule type="cellIs" dxfId="265" priority="371" operator="equal">
      <formula>"NO VAR"</formula>
    </cfRule>
  </conditionalFormatting>
  <conditionalFormatting sqref="J80">
    <cfRule type="cellIs" dxfId="264" priority="446" operator="equal">
      <formula>"HIDE-NO VAR"</formula>
    </cfRule>
  </conditionalFormatting>
  <conditionalFormatting sqref="J81 J83">
    <cfRule type="cellIs" dxfId="263" priority="355" operator="equal">
      <formula>"NO VAR"</formula>
    </cfRule>
  </conditionalFormatting>
  <conditionalFormatting sqref="J80">
    <cfRule type="cellIs" dxfId="262" priority="430" operator="equal">
      <formula>"NO VAR"</formula>
    </cfRule>
  </conditionalFormatting>
  <conditionalFormatting sqref="J78">
    <cfRule type="cellIs" dxfId="261" priority="504" operator="equal">
      <formula>"NO VAR"</formula>
    </cfRule>
  </conditionalFormatting>
  <conditionalFormatting sqref="J78">
    <cfRule type="cellIs" dxfId="260" priority="503" operator="equal">
      <formula>"NO VAR"</formula>
    </cfRule>
  </conditionalFormatting>
  <conditionalFormatting sqref="K81 K83">
    <cfRule type="cellIs" dxfId="259" priority="348" operator="equal">
      <formula>"NO VAR"</formula>
    </cfRule>
  </conditionalFormatting>
  <conditionalFormatting sqref="K81 K83">
    <cfRule type="cellIs" dxfId="258" priority="347" operator="equal">
      <formula>"HIDE-NO VAR"</formula>
    </cfRule>
  </conditionalFormatting>
  <conditionalFormatting sqref="K78">
    <cfRule type="cellIs" dxfId="257" priority="494" operator="equal">
      <formula>"ERROR "</formula>
    </cfRule>
  </conditionalFormatting>
  <conditionalFormatting sqref="K81 K83">
    <cfRule type="cellIs" dxfId="256" priority="339" operator="equal">
      <formula>"NO VAR"</formula>
    </cfRule>
  </conditionalFormatting>
  <conditionalFormatting sqref="K80">
    <cfRule type="cellIs" dxfId="255" priority="414" operator="equal">
      <formula>"HIDE-NO VAR"</formula>
    </cfRule>
  </conditionalFormatting>
  <conditionalFormatting sqref="K78">
    <cfRule type="cellIs" dxfId="254" priority="462" operator="equal">
      <formula>"NO VAR"</formula>
    </cfRule>
  </conditionalFormatting>
  <conditionalFormatting sqref="K78">
    <cfRule type="cellIs" dxfId="253" priority="459" operator="equal">
      <formula>"NO VAR"</formula>
    </cfRule>
  </conditionalFormatting>
  <conditionalFormatting sqref="K78">
    <cfRule type="cellIs" dxfId="252" priority="457" operator="equal">
      <formula>"NO VAR"</formula>
    </cfRule>
  </conditionalFormatting>
  <conditionalFormatting sqref="K78">
    <cfRule type="cellIs" dxfId="251" priority="455" operator="equal">
      <formula>"INCORRECT LINE BEING PICKED UP"</formula>
    </cfRule>
  </conditionalFormatting>
  <conditionalFormatting sqref="J80">
    <cfRule type="cellIs" dxfId="250" priority="452" operator="equal">
      <formula>"ERROR "</formula>
    </cfRule>
  </conditionalFormatting>
  <conditionalFormatting sqref="J82">
    <cfRule type="cellIs" dxfId="249" priority="297" operator="equal">
      <formula>"NO VAR"</formula>
    </cfRule>
  </conditionalFormatting>
  <conditionalFormatting sqref="J81 J83">
    <cfRule type="cellIs" dxfId="248" priority="372" operator="equal">
      <formula>"HIDE-NO VAR"</formula>
    </cfRule>
  </conditionalFormatting>
  <conditionalFormatting sqref="J82">
    <cfRule type="cellIs" dxfId="247" priority="281" operator="equal">
      <formula>"NO VAR"</formula>
    </cfRule>
  </conditionalFormatting>
  <conditionalFormatting sqref="J81 J83">
    <cfRule type="cellIs" dxfId="246" priority="356" operator="equal">
      <formula>"NO VAR"</formula>
    </cfRule>
  </conditionalFormatting>
  <conditionalFormatting sqref="J80">
    <cfRule type="cellIs" dxfId="245" priority="431" operator="equal">
      <formula>"HIDE-NO VAR"</formula>
    </cfRule>
  </conditionalFormatting>
  <conditionalFormatting sqref="J80">
    <cfRule type="cellIs" dxfId="244" priority="427" operator="equal">
      <formula>"NO VAR"</formula>
    </cfRule>
  </conditionalFormatting>
  <conditionalFormatting sqref="K82">
    <cfRule type="cellIs" dxfId="243" priority="273" operator="equal">
      <formula>"HIDE-NO VAR"</formula>
    </cfRule>
  </conditionalFormatting>
  <conditionalFormatting sqref="K80">
    <cfRule type="cellIs" dxfId="242" priority="420" operator="equal">
      <formula>"ERROR "</formula>
    </cfRule>
  </conditionalFormatting>
  <conditionalFormatting sqref="K81 K83">
    <cfRule type="cellIs" dxfId="241" priority="340" operator="equal">
      <formula>"HIDE-NO VAR"</formula>
    </cfRule>
  </conditionalFormatting>
  <conditionalFormatting sqref="K80">
    <cfRule type="cellIs" dxfId="240" priority="388" operator="equal">
      <formula>"NO VAR"</formula>
    </cfRule>
  </conditionalFormatting>
  <conditionalFormatting sqref="K80">
    <cfRule type="cellIs" dxfId="239" priority="385" operator="equal">
      <formula>"NO VAR"</formula>
    </cfRule>
  </conditionalFormatting>
  <conditionalFormatting sqref="K80">
    <cfRule type="cellIs" dxfId="238" priority="383" operator="equal">
      <formula>"NO VAR"</formula>
    </cfRule>
  </conditionalFormatting>
  <conditionalFormatting sqref="K80">
    <cfRule type="cellIs" dxfId="237" priority="381" operator="equal">
      <formula>"INCORRECT LINE BEING PICKED UP"</formula>
    </cfRule>
  </conditionalFormatting>
  <conditionalFormatting sqref="J81 J83">
    <cfRule type="cellIs" dxfId="236" priority="378" operator="equal">
      <formula>"ERROR "</formula>
    </cfRule>
  </conditionalFormatting>
  <conditionalFormatting sqref="J79">
    <cfRule type="cellIs" dxfId="235" priority="225" operator="equal">
      <formula>"HIDE-NO VAR"</formula>
    </cfRule>
  </conditionalFormatting>
  <conditionalFormatting sqref="J82">
    <cfRule type="cellIs" dxfId="234" priority="299" operator="equal">
      <formula>"NO VAR"</formula>
    </cfRule>
  </conditionalFormatting>
  <conditionalFormatting sqref="J82">
    <cfRule type="cellIs" dxfId="233" priority="298" operator="equal">
      <formula>"HIDE-NO VAR"</formula>
    </cfRule>
  </conditionalFormatting>
  <conditionalFormatting sqref="J82">
    <cfRule type="cellIs" dxfId="232" priority="282" operator="equal">
      <formula>"NO VAR"</formula>
    </cfRule>
  </conditionalFormatting>
  <conditionalFormatting sqref="J81 J83">
    <cfRule type="cellIs" dxfId="231" priority="357" operator="equal">
      <formula>"HIDE-NO VAR"</formula>
    </cfRule>
  </conditionalFormatting>
  <conditionalFormatting sqref="J81 J83">
    <cfRule type="cellIs" dxfId="230" priority="353" operator="equal">
      <formula>"NO VAR"</formula>
    </cfRule>
  </conditionalFormatting>
  <conditionalFormatting sqref="J79">
    <cfRule type="cellIs" dxfId="229" priority="198" operator="equal">
      <formula>"NO VAR"</formula>
    </cfRule>
  </conditionalFormatting>
  <conditionalFormatting sqref="K81 K83">
    <cfRule type="cellIs" dxfId="228" priority="346" operator="equal">
      <formula>"ERROR "</formula>
    </cfRule>
  </conditionalFormatting>
  <conditionalFormatting sqref="K82">
    <cfRule type="cellIs" dxfId="227" priority="241" operator="equal">
      <formula>"NO VAR"</formula>
    </cfRule>
  </conditionalFormatting>
  <conditionalFormatting sqref="K81 K83">
    <cfRule type="cellIs" dxfId="226" priority="316" operator="equal">
      <formula>"HIDE-NO VAR"</formula>
    </cfRule>
  </conditionalFormatting>
  <conditionalFormatting sqref="K81 K83">
    <cfRule type="cellIs" dxfId="225" priority="314" operator="equal">
      <formula>"NO VAR"</formula>
    </cfRule>
  </conditionalFormatting>
  <conditionalFormatting sqref="K81 K83">
    <cfRule type="cellIs" dxfId="224" priority="313"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"NO VAR"</formula>
    </cfRule>
  </conditionalFormatting>
  <conditionalFormatting sqref="K81 K83">
    <cfRule type="cellIs" dxfId="221" priority="309" operator="equal">
      <formula>"NO VAR"</formula>
    </cfRule>
  </conditionalFormatting>
  <conditionalFormatting sqref="K81 K83">
    <cfRule type="cellIs" dxfId="220" priority="307" operator="equal">
      <formula>"INCORRECT LINE BEING PICKED UP"</formula>
    </cfRule>
  </conditionalFormatting>
  <conditionalFormatting sqref="J82">
    <cfRule type="cellIs" dxfId="219" priority="304" operator="equal">
      <formula>"ERROR "</formula>
    </cfRule>
  </conditionalFormatting>
  <conditionalFormatting sqref="J82">
    <cfRule type="cellIs" dxfId="218" priority="303" operator="equal">
      <formula>"HIDE-NO VAR"</formula>
    </cfRule>
  </conditionalFormatting>
  <conditionalFormatting sqref="J82">
    <cfRule type="cellIs" dxfId="217" priority="300" operator="equal">
      <formula>"HIDE-NO VAR"</formula>
    </cfRule>
  </conditionalFormatting>
  <conditionalFormatting sqref="J79">
    <cfRule type="cellIs" dxfId="216" priority="220" operator="equal">
      <formula>"NO VAR"</formula>
    </cfRule>
  </conditionalFormatting>
  <conditionalFormatting sqref="J79">
    <cfRule type="cellIs" dxfId="215" priority="217" operator="equal">
      <formula>"NO VAR"</formula>
    </cfRule>
  </conditionalFormatting>
  <conditionalFormatting sqref="J79">
    <cfRule type="cellIs" dxfId="214" priority="214" operator="equal">
      <formula>"NO VAR"</formula>
    </cfRule>
  </conditionalFormatting>
  <conditionalFormatting sqref="J79">
    <cfRule type="cellIs" dxfId="213" priority="211" operator="equal">
      <formula>"NO VAR"</formula>
    </cfRule>
  </conditionalFormatting>
  <conditionalFormatting sqref="J79">
    <cfRule type="cellIs" dxfId="212" priority="208" operator="equal">
      <formula>"NO VAR"</formula>
    </cfRule>
  </conditionalFormatting>
  <conditionalFormatting sqref="J82">
    <cfRule type="cellIs" dxfId="211" priority="283" operator="equal">
      <formula>"HIDE-NO VAR"</formula>
    </cfRule>
  </conditionalFormatting>
  <conditionalFormatting sqref="J82">
    <cfRule type="cellIs" dxfId="210" priority="279" operator="equal">
      <formula>"NO VAR"</formula>
    </cfRule>
  </conditionalFormatting>
  <conditionalFormatting sqref="J82">
    <cfRule type="cellIs" dxfId="209" priority="275" operator="equal">
      <formula>"NO VAR"</formula>
    </cfRule>
  </conditionalFormatting>
  <conditionalFormatting sqref="K82">
    <cfRule type="cellIs" dxfId="208" priority="272" operator="equal">
      <formula>"ERROR "</formula>
    </cfRule>
  </conditionalFormatting>
  <conditionalFormatting sqref="K82">
    <cfRule type="cellIs" dxfId="207" priority="271" operator="equal">
      <formula>"HIDE-NO VAR"</formula>
    </cfRule>
  </conditionalFormatting>
  <conditionalFormatting sqref="K82">
    <cfRule type="cellIs" dxfId="206" priority="268" operator="equal">
      <formula>"HIDE-NO VAR"</formula>
    </cfRule>
  </conditionalFormatting>
  <conditionalFormatting sqref="K82">
    <cfRule type="cellIs" dxfId="205" priority="242" operator="equal">
      <formula>"HIDE-NO VAR"</formula>
    </cfRule>
  </conditionalFormatting>
  <conditionalFormatting sqref="K79">
    <cfRule type="cellIs" dxfId="204" priority="164" operator="equal">
      <formula>"NO VAR"</formula>
    </cfRule>
  </conditionalFormatting>
  <conditionalFormatting sqref="K82">
    <cfRule type="cellIs" dxfId="203" priority="239" operator="equal">
      <formula>"HIDE-NO VAR"</formula>
    </cfRule>
  </conditionalFormatting>
  <conditionalFormatting sqref="K82">
    <cfRule type="cellIs" dxfId="202" priority="238" operator="equal">
      <formula>"NO VAR"</formula>
    </cfRule>
  </conditionalFormatting>
  <conditionalFormatting sqref="K82">
    <cfRule type="cellIs" dxfId="201" priority="237" operator="equal">
      <formula>"NO VAR"</formula>
    </cfRule>
  </conditionalFormatting>
  <conditionalFormatting sqref="K82">
    <cfRule type="cellIs" dxfId="200" priority="235" operator="equal">
      <formula>"NO VAR"</formula>
    </cfRule>
  </conditionalFormatting>
  <conditionalFormatting sqref="K79">
    <cfRule type="cellIs" dxfId="199" priority="158" operator="equal">
      <formula>"NO VAR"</formula>
    </cfRule>
  </conditionalFormatting>
  <conditionalFormatting sqref="K82">
    <cfRule type="cellIs" dxfId="198" priority="233" operator="equal">
      <formula>"INCORRECT LINE BEING PICKED UP"</formula>
    </cfRule>
  </conditionalFormatting>
  <conditionalFormatting sqref="B83">
    <cfRule type="cellIs" dxfId="197" priority="232" operator="equal">
      <formula>"HIDE "</formula>
    </cfRule>
  </conditionalFormatting>
  <conditionalFormatting sqref="D79">
    <cfRule type="cellIs" dxfId="196" priority="155" operator="equal">
      <formula>"HIDE "</formula>
    </cfRule>
  </conditionalFormatting>
  <conditionalFormatting sqref="B79">
    <cfRule type="cellIs" dxfId="195" priority="230" operator="equal">
      <formula>"HIDE "</formula>
    </cfRule>
  </conditionalFormatting>
  <conditionalFormatting sqref="J79">
    <cfRule type="cellIs" dxfId="194" priority="227" operator="equal">
      <formula>"ERROR "</formula>
    </cfRule>
  </conditionalFormatting>
  <conditionalFormatting sqref="J79">
    <cfRule type="cellIs" dxfId="193" priority="226" operator="equal">
      <formula>"HIDE-NO VAR"</formula>
    </cfRule>
  </conditionalFormatting>
  <conditionalFormatting sqref="J79">
    <cfRule type="cellIs" dxfId="192" priority="223" operator="equal">
      <formula>"HIDE-NO VAR"</formula>
    </cfRule>
  </conditionalFormatting>
  <conditionalFormatting sqref="J79">
    <cfRule type="cellIs" dxfId="191" priority="222" operator="equal">
      <formula>"NO VAR"</formula>
    </cfRule>
  </conditionalFormatting>
  <conditionalFormatting sqref="J79">
    <cfRule type="cellIs" dxfId="190" priority="221" operator="equal">
      <formula>"HIDE-NO VAR"</formula>
    </cfRule>
  </conditionalFormatting>
  <conditionalFormatting sqref="J79">
    <cfRule type="cellIs" dxfId="189" priority="219" operator="equal">
      <formula>"NO VAR"</formula>
    </cfRule>
  </conditionalFormatting>
  <conditionalFormatting sqref="J79">
    <cfRule type="cellIs" dxfId="188" priority="218" operator="equal">
      <formula>"HIDE-NO VAR"</formula>
    </cfRule>
  </conditionalFormatting>
  <conditionalFormatting sqref="J79">
    <cfRule type="cellIs" dxfId="187" priority="216" operator="equal">
      <formula>"NO VAR"</formula>
    </cfRule>
  </conditionalFormatting>
  <conditionalFormatting sqref="J79">
    <cfRule type="cellIs" dxfId="186" priority="215" operator="equal">
      <formula>"HIDE-NO VAR"</formula>
    </cfRule>
  </conditionalFormatting>
  <conditionalFormatting sqref="J79">
    <cfRule type="cellIs" dxfId="185" priority="213" operator="equal">
      <formula>"NO VAR"</formula>
    </cfRule>
  </conditionalFormatting>
  <conditionalFormatting sqref="J79">
    <cfRule type="cellIs" dxfId="184" priority="212" operator="equal">
      <formula>"HIDE-NO VAR"</formula>
    </cfRule>
  </conditionalFormatting>
  <conditionalFormatting sqref="J79">
    <cfRule type="cellIs" dxfId="183" priority="210" operator="equal">
      <formula>"NO VAR"</formula>
    </cfRule>
  </conditionalFormatting>
  <conditionalFormatting sqref="J79">
    <cfRule type="cellIs" dxfId="182" priority="209" operator="equal">
      <formula>"HIDE-NO VAR"</formula>
    </cfRule>
  </conditionalFormatting>
  <conditionalFormatting sqref="J25">
    <cfRule type="cellIs" dxfId="181" priority="131" operator="equal">
      <formula>"NO VAR"</formula>
    </cfRule>
  </conditionalFormatting>
  <conditionalFormatting sqref="J25">
    <cfRule type="cellIs" dxfId="180" priority="130" operator="equal">
      <formula>"HIDE-NO VAR"</formula>
    </cfRule>
  </conditionalFormatting>
  <conditionalFormatting sqref="J79">
    <cfRule type="cellIs" dxfId="179" priority="205" operator="equal">
      <formula>"NO VAR"</formula>
    </cfRule>
  </conditionalFormatting>
  <conditionalFormatting sqref="J79">
    <cfRule type="cellIs" dxfId="178" priority="204" operator="equal">
      <formula>"NO VAR"</formula>
    </cfRule>
  </conditionalFormatting>
  <conditionalFormatting sqref="J25">
    <cfRule type="cellIs" dxfId="177" priority="127" operator="equal">
      <formula>"HIDE-NO VAR"</formula>
    </cfRule>
  </conditionalFormatting>
  <conditionalFormatting sqref="J25">
    <cfRule type="cellIs" dxfId="176" priority="126" operator="equal">
      <formula>"NO VAR"</formula>
    </cfRule>
  </conditionalFormatting>
  <conditionalFormatting sqref="J79">
    <cfRule type="cellIs" dxfId="175" priority="201" operator="equal">
      <formula>"NO VAR"</formula>
    </cfRule>
  </conditionalFormatting>
  <conditionalFormatting sqref="J79">
    <cfRule type="cellIs" dxfId="174" priority="200" operator="equal">
      <formula>"HIDE-NO VAR"</formula>
    </cfRule>
  </conditionalFormatting>
  <conditionalFormatting sqref="J79">
    <cfRule type="cellIs" dxfId="173" priority="199" operator="equal">
      <formula>"NO VAR"</formula>
    </cfRule>
  </conditionalFormatting>
  <conditionalFormatting sqref="J25">
    <cfRule type="cellIs" dxfId="172" priority="122" operator="equal">
      <formula>"NO VAR"</formula>
    </cfRule>
  </conditionalFormatting>
  <conditionalFormatting sqref="K25">
    <cfRule type="cellIs" dxfId="171" priority="121" operator="equal">
      <formula>"NO VAR"</formula>
    </cfRule>
  </conditionalFormatting>
  <conditionalFormatting sqref="K25">
    <cfRule type="cellIs" dxfId="170" priority="120" operator="equal">
      <formula>"HIDE-NO VAR"</formula>
    </cfRule>
  </conditionalFormatting>
  <conditionalFormatting sqref="K79">
    <cfRule type="cellIs" dxfId="169" priority="195" operator="equal">
      <formula>"ERROR "</formula>
    </cfRule>
  </conditionalFormatting>
  <conditionalFormatting sqref="K79">
    <cfRule type="cellIs" dxfId="168" priority="194" operator="equal">
      <formula>"HIDE-NO VAR"</formula>
    </cfRule>
  </conditionalFormatting>
  <conditionalFormatting sqref="K25">
    <cfRule type="cellIs" dxfId="167" priority="117" operator="equal">
      <formula>"HIDE-NO VAR"</formula>
    </cfRule>
  </conditionalFormatting>
  <conditionalFormatting sqref="K25">
    <cfRule type="cellIs" dxfId="166" priority="116" operator="equal">
      <formula>"NO VAR"</formula>
    </cfRule>
  </conditionalFormatting>
  <conditionalFormatting sqref="K79">
    <cfRule type="cellIs" dxfId="165" priority="191" operator="equal">
      <formula>"HIDE-NO VAR"</formula>
    </cfRule>
  </conditionalFormatting>
  <conditionalFormatting sqref="K79">
    <cfRule type="cellIs" dxfId="164" priority="190" operator="equal">
      <formula>"NO VAR"</formula>
    </cfRule>
  </conditionalFormatting>
  <conditionalFormatting sqref="K79">
    <cfRule type="cellIs" dxfId="163" priority="189" operator="equal">
      <formula>"HIDE-NO VAR"</formula>
    </cfRule>
  </conditionalFormatting>
  <conditionalFormatting sqref="K25">
    <cfRule type="cellIs" dxfId="162" priority="112" operator="equal">
      <formula>"NO VAR"</formula>
    </cfRule>
  </conditionalFormatting>
  <conditionalFormatting sqref="K79">
    <cfRule type="cellIs" dxfId="161" priority="187" operator="equal">
      <formula>"NO VAR"</formula>
    </cfRule>
  </conditionalFormatting>
  <conditionalFormatting sqref="K79">
    <cfRule type="cellIs" dxfId="160" priority="186" operator="equal">
      <formula>"HIDE-NO VAR"</formula>
    </cfRule>
  </conditionalFormatting>
  <conditionalFormatting sqref="K25">
    <cfRule type="cellIs" dxfId="159" priority="109" operator="equal">
      <formula>"NO VAR"</formula>
    </cfRule>
  </conditionalFormatting>
  <conditionalFormatting sqref="K79">
    <cfRule type="cellIs" dxfId="158" priority="184" operator="equal">
      <formula>"NO VAR"</formula>
    </cfRule>
  </conditionalFormatting>
  <conditionalFormatting sqref="K79">
    <cfRule type="cellIs" dxfId="157" priority="183" operator="equal">
      <formula>"HIDE-NO VAR"</formula>
    </cfRule>
  </conditionalFormatting>
  <conditionalFormatting sqref="K25">
    <cfRule type="cellIs" dxfId="156" priority="106" operator="equal">
      <formula>"NO VAR"</formula>
    </cfRule>
  </conditionalFormatting>
  <conditionalFormatting sqref="K79">
    <cfRule type="cellIs" dxfId="155" priority="181" operator="equal">
      <formula>"NO VAR"</formula>
    </cfRule>
  </conditionalFormatting>
  <conditionalFormatting sqref="K79">
    <cfRule type="cellIs" dxfId="154" priority="180" operator="equal">
      <formula>"HIDE-NO VAR"</formula>
    </cfRule>
  </conditionalFormatting>
  <conditionalFormatting sqref="K25">
    <cfRule type="cellIs" dxfId="153" priority="103" operator="equal">
      <formula>"NO VAR"</formula>
    </cfRule>
  </conditionalFormatting>
  <conditionalFormatting sqref="K79">
    <cfRule type="cellIs" dxfId="152" priority="178" operator="equal">
      <formula>"NO VAR"</formula>
    </cfRule>
  </conditionalFormatting>
  <conditionalFormatting sqref="K79">
    <cfRule type="cellIs" dxfId="151" priority="177" operator="equal">
      <formula>"HIDE-NO VAR"</formula>
    </cfRule>
  </conditionalFormatting>
  <conditionalFormatting sqref="K25">
    <cfRule type="cellIs" dxfId="150" priority="100" operator="equal">
      <formula>"NO VAR"</formula>
    </cfRule>
  </conditionalFormatting>
  <conditionalFormatting sqref="K79">
    <cfRule type="cellIs" dxfId="149" priority="175" operator="equal">
      <formula>"NO VAR"</formula>
    </cfRule>
  </conditionalFormatting>
  <conditionalFormatting sqref="K79">
    <cfRule type="cellIs" dxfId="148" priority="174" operator="equal">
      <formula>"HIDE-NO VAR"</formula>
    </cfRule>
  </conditionalFormatting>
  <conditionalFormatting sqref="K25">
    <cfRule type="cellIs" dxfId="147" priority="97" operator="equal">
      <formula>"NO VAR"</formula>
    </cfRule>
  </conditionalFormatting>
  <conditionalFormatting sqref="K79">
    <cfRule type="cellIs" dxfId="146" priority="172" operator="equal">
      <formula>"NO VAR"</formula>
    </cfRule>
  </conditionalFormatting>
  <conditionalFormatting sqref="K79">
    <cfRule type="cellIs" dxfId="145" priority="171" operator="equal">
      <formula>"HIDE-NO VAR"</formula>
    </cfRule>
  </conditionalFormatting>
  <conditionalFormatting sqref="K25">
    <cfRule type="cellIs" dxfId="144" priority="94" operator="equal">
      <formula>"NO VAR"</formula>
    </cfRule>
  </conditionalFormatting>
  <conditionalFormatting sqref="K79">
    <cfRule type="cellIs" dxfId="143" priority="169" operator="equal">
      <formula>"NO VAR"</formula>
    </cfRule>
  </conditionalFormatting>
  <conditionalFormatting sqref="K79">
    <cfRule type="cellIs" dxfId="142" priority="168" operator="equal">
      <formula>"HIDE-NO VAR"</formula>
    </cfRule>
  </conditionalFormatting>
  <conditionalFormatting sqref="K25">
    <cfRule type="cellIs" dxfId="141" priority="91" operator="equal">
      <formula>"NO VAR"</formula>
    </cfRule>
  </conditionalFormatting>
  <conditionalFormatting sqref="K79">
    <cfRule type="cellIs" dxfId="140" priority="166" operator="equal">
      <formula>"NO VAR"</formula>
    </cfRule>
  </conditionalFormatting>
  <conditionalFormatting sqref="K25">
    <cfRule type="cellIs" dxfId="139" priority="89" operator="equal">
      <formula>"HIDE-NO VAR"</formula>
    </cfRule>
  </conditionalFormatting>
  <conditionalFormatting sqref="K25">
    <cfRule type="cellIs" dxfId="138" priority="88" operator="equal">
      <formula>"NO VAR"</formula>
    </cfRule>
  </conditionalFormatting>
  <conditionalFormatting sqref="K25">
    <cfRule type="cellIs" dxfId="137" priority="87" operator="equal">
      <formula>"NO VAR"</formula>
    </cfRule>
  </conditionalFormatting>
  <conditionalFormatting sqref="K25">
    <cfRule type="cellIs" dxfId="136" priority="86" operator="equal">
      <formula>"HIDE-NO VAR"</formula>
    </cfRule>
  </conditionalFormatting>
  <conditionalFormatting sqref="K79">
    <cfRule type="cellIs" dxfId="135" priority="161" operator="equal">
      <formula>"NO VAR"</formula>
    </cfRule>
  </conditionalFormatting>
  <conditionalFormatting sqref="K25">
    <cfRule type="cellIs" dxfId="134" priority="84" operator="equal">
      <formula>"NO VAR"</formula>
    </cfRule>
  </conditionalFormatting>
  <conditionalFormatting sqref="K25">
    <cfRule type="cellIs" dxfId="133" priority="83" operator="equal">
      <formula>"HIDE-NO VAR"</formula>
    </cfRule>
  </conditionalFormatting>
  <conditionalFormatting sqref="K25">
    <cfRule type="cellIs" dxfId="132" priority="82" operator="equal">
      <formula>"NO VAR"</formula>
    </cfRule>
  </conditionalFormatting>
  <conditionalFormatting sqref="K79">
    <cfRule type="cellIs" dxfId="131" priority="157" operator="equal">
      <formula>"NO VAR"</formula>
    </cfRule>
  </conditionalFormatting>
  <conditionalFormatting sqref="K79">
    <cfRule type="cellIs" dxfId="130" priority="156" operator="equal">
      <formula>"INCORRECT LINE BEING PICKED UP"</formula>
    </cfRule>
  </conditionalFormatting>
  <conditionalFormatting sqref="D25">
    <cfRule type="cellIs" dxfId="129" priority="79" operator="equal">
      <formula>"HIDE "</formula>
    </cfRule>
  </conditionalFormatting>
  <conditionalFormatting sqref="J25">
    <cfRule type="cellIs" dxfId="128" priority="150" operator="equal">
      <formula>"HIDE-NO VAR"</formula>
    </cfRule>
  </conditionalFormatting>
  <conditionalFormatting sqref="J25">
    <cfRule type="cellIs" dxfId="127" priority="144" operator="equal">
      <formula>"NO VAR"</formula>
    </cfRule>
  </conditionalFormatting>
  <conditionalFormatting sqref="J25">
    <cfRule type="cellIs" dxfId="126" priority="141" operator="equal">
      <formula>"NO VAR"</formula>
    </cfRule>
  </conditionalFormatting>
  <conditionalFormatting sqref="J25">
    <cfRule type="cellIs" dxfId="125" priority="138" operator="equal">
      <formula>"NO VAR"</formula>
    </cfRule>
  </conditionalFormatting>
  <conditionalFormatting sqref="J25">
    <cfRule type="cellIs" dxfId="124" priority="135" operator="equal">
      <formula>"NO VAR"</formula>
    </cfRule>
  </conditionalFormatting>
  <conditionalFormatting sqref="J25">
    <cfRule type="cellIs" dxfId="123" priority="132" operator="equal">
      <formula>"NO VAR"</formula>
    </cfRule>
  </conditionalFormatting>
  <conditionalFormatting sqref="J25">
    <cfRule type="cellIs" dxfId="122" priority="129" operator="equal">
      <formula>"NO VAR"</formula>
    </cfRule>
  </conditionalFormatting>
  <conditionalFormatting sqref="J25">
    <cfRule type="cellIs" dxfId="121" priority="123" operator="equal">
      <formula>"NO VAR"</formula>
    </cfRule>
  </conditionalFormatting>
  <conditionalFormatting sqref="K25">
    <cfRule type="cellIs" dxfId="120" priority="118" operator="equal">
      <formula>"HIDE-NO VAR"</formula>
    </cfRule>
  </conditionalFormatting>
  <conditionalFormatting sqref="K25">
    <cfRule type="cellIs" dxfId="119" priority="85" operator="equal">
      <formula>"NO VAR"</formula>
    </cfRule>
  </conditionalFormatting>
  <conditionalFormatting sqref="B25 E25">
    <cfRule type="cellIs" dxfId="118" priority="154" operator="equal">
      <formula>"HIDE "</formula>
    </cfRule>
  </conditionalFormatting>
  <conditionalFormatting sqref="J25">
    <cfRule type="cellIs" dxfId="117" priority="153" operator="equal">
      <formula>"NO VAR"</formula>
    </cfRule>
  </conditionalFormatting>
  <conditionalFormatting sqref="J25">
    <cfRule type="cellIs" dxfId="116" priority="152" operator="equal">
      <formula>"HIDE-NO VAR"</formula>
    </cfRule>
  </conditionalFormatting>
  <conditionalFormatting sqref="J25">
    <cfRule type="cellIs" dxfId="115" priority="151" operator="equal">
      <formula>"ERROR "</formula>
    </cfRule>
  </conditionalFormatting>
  <conditionalFormatting sqref="J25">
    <cfRule type="cellIs" dxfId="114" priority="149" operator="equal">
      <formula>"HIDE-NO VAR"</formula>
    </cfRule>
  </conditionalFormatting>
  <conditionalFormatting sqref="J25">
    <cfRule type="cellIs" dxfId="113" priority="148" operator="equal">
      <formula>"NO VAR"</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3" operator="equal">
      <formula>"NO VAR"</formula>
    </cfRule>
  </conditionalFormatting>
  <conditionalFormatting sqref="J25">
    <cfRule type="cellIs" dxfId="108" priority="142" operator="equal">
      <formula>"HIDE-NO VAR"</formula>
    </cfRule>
  </conditionalFormatting>
  <conditionalFormatting sqref="J25">
    <cfRule type="cellIs" dxfId="107" priority="140" operator="equal">
      <formula>"NO VAR"</formula>
    </cfRule>
  </conditionalFormatting>
  <conditionalFormatting sqref="J25">
    <cfRule type="cellIs" dxfId="106" priority="139" operator="equal">
      <formula>"HIDE-NO VAR"</formula>
    </cfRule>
  </conditionalFormatting>
  <conditionalFormatting sqref="J25">
    <cfRule type="cellIs" dxfId="105" priority="137" operator="equal">
      <formula>"NO VAR"</formula>
    </cfRule>
  </conditionalFormatting>
  <conditionalFormatting sqref="J25">
    <cfRule type="cellIs" dxfId="104" priority="136" operator="equal">
      <formula>"HIDE-NO VAR"</formula>
    </cfRule>
  </conditionalFormatting>
  <conditionalFormatting sqref="J25">
    <cfRule type="cellIs" dxfId="103" priority="134" operator="equal">
      <formula>"NO VAR"</formula>
    </cfRule>
  </conditionalFormatting>
  <conditionalFormatting sqref="J25">
    <cfRule type="cellIs" dxfId="102" priority="133" operator="equal">
      <formula>"HIDE-NO VAR"</formula>
    </cfRule>
  </conditionalFormatting>
  <conditionalFormatting sqref="J25">
    <cfRule type="cellIs" dxfId="101" priority="128" operator="equal">
      <formula>"NO VAR"</formula>
    </cfRule>
  </conditionalFormatting>
  <conditionalFormatting sqref="J25">
    <cfRule type="cellIs" dxfId="100" priority="125" operator="equal">
      <formula>"NO VAR"</formula>
    </cfRule>
  </conditionalFormatting>
  <conditionalFormatting sqref="J25">
    <cfRule type="cellIs" dxfId="99" priority="124" operator="equal">
      <formula>"HIDE-NO VAR"</formula>
    </cfRule>
  </conditionalFormatting>
  <conditionalFormatting sqref="K25">
    <cfRule type="cellIs" dxfId="98" priority="119" operator="equal">
      <formula>"ERROR "</formula>
    </cfRule>
  </conditionalFormatting>
  <conditionalFormatting sqref="K25">
    <cfRule type="cellIs" dxfId="97" priority="115" operator="equal">
      <formula>"HIDE-NO VAR"</formula>
    </cfRule>
  </conditionalFormatting>
  <conditionalFormatting sqref="K25">
    <cfRule type="cellIs" dxfId="96" priority="114" operator="equal">
      <formula>"NO VAR"</formula>
    </cfRule>
  </conditionalFormatting>
  <conditionalFormatting sqref="K25">
    <cfRule type="cellIs" dxfId="95" priority="113" operator="equal">
      <formula>"HIDE-NO VAR"</formula>
    </cfRule>
  </conditionalFormatting>
  <conditionalFormatting sqref="K25">
    <cfRule type="cellIs" dxfId="94" priority="111" operator="equal">
      <formula>"NO VAR"</formula>
    </cfRule>
  </conditionalFormatting>
  <conditionalFormatting sqref="K25">
    <cfRule type="cellIs" dxfId="93" priority="110" operator="equal">
      <formula>"HIDE-NO VAR"</formula>
    </cfRule>
  </conditionalFormatting>
  <conditionalFormatting sqref="K25">
    <cfRule type="cellIs" dxfId="92" priority="108" operator="equal">
      <formula>"NO VAR"</formula>
    </cfRule>
  </conditionalFormatting>
  <conditionalFormatting sqref="K25">
    <cfRule type="cellIs" dxfId="91" priority="107" operator="equal">
      <formula>"HIDE-NO VAR"</formula>
    </cfRule>
  </conditionalFormatting>
  <conditionalFormatting sqref="K25">
    <cfRule type="cellIs" dxfId="90" priority="105" operator="equal">
      <formula>"NO VAR"</formula>
    </cfRule>
  </conditionalFormatting>
  <conditionalFormatting sqref="K25">
    <cfRule type="cellIs" dxfId="89" priority="104" operator="equal">
      <formula>"HIDE-NO VAR"</formula>
    </cfRule>
  </conditionalFormatting>
  <conditionalFormatting sqref="K25">
    <cfRule type="cellIs" dxfId="88" priority="102" operator="equal">
      <formula>"NO VAR"</formula>
    </cfRule>
  </conditionalFormatting>
  <conditionalFormatting sqref="K25">
    <cfRule type="cellIs" dxfId="87" priority="101" operator="equal">
      <formula>"HIDE-NO VAR"</formula>
    </cfRule>
  </conditionalFormatting>
  <conditionalFormatting sqref="K25">
    <cfRule type="cellIs" dxfId="86" priority="99" operator="equal">
      <formula>"NO VAR"</formula>
    </cfRule>
  </conditionalFormatting>
  <conditionalFormatting sqref="K25">
    <cfRule type="cellIs" dxfId="85" priority="98" operator="equal">
      <formula>"HIDE-NO VAR"</formula>
    </cfRule>
  </conditionalFormatting>
  <conditionalFormatting sqref="K25">
    <cfRule type="cellIs" dxfId="84" priority="96" operator="equal">
      <formula>"NO VAR"</formula>
    </cfRule>
  </conditionalFormatting>
  <conditionalFormatting sqref="K25">
    <cfRule type="cellIs" dxfId="83" priority="95" operator="equal">
      <formula>"HIDE-NO VAR"</formula>
    </cfRule>
  </conditionalFormatting>
  <conditionalFormatting sqref="K25">
    <cfRule type="cellIs" dxfId="82" priority="93" operator="equal">
      <formula>"NO VAR"</formula>
    </cfRule>
  </conditionalFormatting>
  <conditionalFormatting sqref="K25">
    <cfRule type="cellIs" dxfId="81" priority="92" operator="equal">
      <formula>"HIDE-NO VAR"</formula>
    </cfRule>
  </conditionalFormatting>
  <conditionalFormatting sqref="K25">
    <cfRule type="cellIs" dxfId="80" priority="90" operator="equal">
      <formula>"NO VAR"</formula>
    </cfRule>
  </conditionalFormatting>
  <conditionalFormatting sqref="K25">
    <cfRule type="cellIs" dxfId="79" priority="81" operator="equal">
      <formula>"NO VAR"</formula>
    </cfRule>
  </conditionalFormatting>
  <conditionalFormatting sqref="K25">
    <cfRule type="cellIs" dxfId="78" priority="80" operator="equal">
      <formula>"INCORRECT LINE BEING PICKED UP"</formula>
    </cfRule>
  </conditionalFormatting>
  <conditionalFormatting sqref="D64">
    <cfRule type="cellIs" dxfId="77" priority="3" operator="equal">
      <formula>"HIDE "</formula>
    </cfRule>
  </conditionalFormatting>
  <conditionalFormatting sqref="B64 E64">
    <cfRule type="cellIs" dxfId="76" priority="78" operator="equal">
      <formula>"HIDE "</formula>
    </cfRule>
  </conditionalFormatting>
  <conditionalFormatting sqref="J64">
    <cfRule type="cellIs" dxfId="75" priority="77" operator="equal">
      <formula>"NO VAR"</formula>
    </cfRule>
  </conditionalFormatting>
  <conditionalFormatting sqref="J64">
    <cfRule type="cellIs" dxfId="74" priority="76" operator="equal">
      <formula>"HIDE-NO VAR"</formula>
    </cfRule>
  </conditionalFormatting>
  <conditionalFormatting sqref="J64">
    <cfRule type="cellIs" dxfId="73" priority="75" operator="equal">
      <formula>"ERROR "</formula>
    </cfRule>
  </conditionalFormatting>
  <conditionalFormatting sqref="J64">
    <cfRule type="cellIs" dxfId="72" priority="74" operator="equal">
      <formula>"HIDE-NO VAR"</formula>
    </cfRule>
  </conditionalFormatting>
  <conditionalFormatting sqref="J64">
    <cfRule type="cellIs" dxfId="71" priority="73" operator="equal">
      <formula>"HIDE-NO VAR"</formula>
    </cfRule>
  </conditionalFormatting>
  <conditionalFormatting sqref="J64">
    <cfRule type="cellIs" dxfId="70" priority="72" operator="equal">
      <formula>"NO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"NO VAR"</formula>
    </cfRule>
  </conditionalFormatting>
  <conditionalFormatting sqref="J64">
    <cfRule type="cellIs" dxfId="64" priority="66" operator="equal">
      <formula>"HIDE-NO VAR"</formula>
    </cfRule>
  </conditionalFormatting>
  <conditionalFormatting sqref="J64">
    <cfRule type="cellIs" dxfId="63" priority="65" operator="equal">
      <formula>"NO VAR"</formula>
    </cfRule>
  </conditionalFormatting>
  <conditionalFormatting sqref="J64">
    <cfRule type="cellIs" dxfId="62" priority="64" operator="equal">
      <formula>"NO VAR"</formula>
    </cfRule>
  </conditionalFormatting>
  <conditionalFormatting sqref="J64">
    <cfRule type="cellIs" dxfId="61" priority="63" operator="equal">
      <formula>"HIDE-NO VAR"</formula>
    </cfRule>
  </conditionalFormatting>
  <conditionalFormatting sqref="J64">
    <cfRule type="cellIs" dxfId="60" priority="62" operator="equal">
      <formula>"NO VAR"</formula>
    </cfRule>
  </conditionalFormatting>
  <conditionalFormatting sqref="J64">
    <cfRule type="cellIs" dxfId="59" priority="61" operator="equal">
      <formula>"NO VAR"</formula>
    </cfRule>
  </conditionalFormatting>
  <conditionalFormatting sqref="J64">
    <cfRule type="cellIs" dxfId="58" priority="60" operator="equal">
      <formula>"HIDE-NO VAR"</formula>
    </cfRule>
  </conditionalFormatting>
  <conditionalFormatting sqref="J64">
    <cfRule type="cellIs" dxfId="57" priority="59" operator="equal">
      <formula>"NO VAR"</formula>
    </cfRule>
  </conditionalFormatting>
  <conditionalFormatting sqref="J64">
    <cfRule type="cellIs" dxfId="56" priority="58" operator="equal">
      <formula>"NO VAR"</formula>
    </cfRule>
  </conditionalFormatting>
  <conditionalFormatting sqref="J64">
    <cfRule type="cellIs" dxfId="55" priority="57" operator="equal">
      <formula>"HIDE-NO VAR"</formula>
    </cfRule>
  </conditionalFormatting>
  <conditionalFormatting sqref="J64">
    <cfRule type="cellIs" dxfId="54" priority="56" operator="equal">
      <formula>"NO VAR"</formula>
    </cfRule>
  </conditionalFormatting>
  <conditionalFormatting sqref="J64">
    <cfRule type="cellIs" dxfId="53" priority="55" operator="equal">
      <formula>"NO VAR"</formula>
    </cfRule>
  </conditionalFormatting>
  <conditionalFormatting sqref="J64">
    <cfRule type="cellIs" dxfId="52" priority="54" operator="equal">
      <formula>"HIDE-NO VAR"</formula>
    </cfRule>
  </conditionalFormatting>
  <conditionalFormatting sqref="J64">
    <cfRule type="cellIs" dxfId="51" priority="53" operator="equal">
      <formula>"NO VAR"</formula>
    </cfRule>
  </conditionalFormatting>
  <conditionalFormatting sqref="J64">
    <cfRule type="cellIs" dxfId="50" priority="52" operator="equal">
      <formula>"NO VAR"</formula>
    </cfRule>
  </conditionalFormatting>
  <conditionalFormatting sqref="J64">
    <cfRule type="cellIs" dxfId="49" priority="51" operator="equal">
      <formula>"HIDE-NO VAR"</formula>
    </cfRule>
  </conditionalFormatting>
  <conditionalFormatting sqref="J64">
    <cfRule type="cellIs" dxfId="48" priority="50" operator="equal">
      <formula>"NO VAR"</formula>
    </cfRule>
  </conditionalFormatting>
  <conditionalFormatting sqref="J64">
    <cfRule type="cellIs" dxfId="47" priority="49" operator="equal">
      <formula>"NO VAR"</formula>
    </cfRule>
  </conditionalFormatting>
  <conditionalFormatting sqref="J64">
    <cfRule type="cellIs" dxfId="46" priority="48" operator="equal">
      <formula>"HIDE-NO VAR"</formula>
    </cfRule>
  </conditionalFormatting>
  <conditionalFormatting sqref="J64">
    <cfRule type="cellIs" dxfId="45" priority="47" operator="equal">
      <formula>"NO VAR"</formula>
    </cfRule>
  </conditionalFormatting>
  <conditionalFormatting sqref="J64">
    <cfRule type="cellIs" dxfId="44" priority="46" operator="equal">
      <formula>"NO VAR"</formula>
    </cfRule>
  </conditionalFormatting>
  <conditionalFormatting sqref="K64">
    <cfRule type="cellIs" dxfId="43" priority="45" operator="equal">
      <formula>"NO VAR"</formula>
    </cfRule>
  </conditionalFormatting>
  <conditionalFormatting sqref="K64">
    <cfRule type="cellIs" dxfId="42" priority="44" operator="equal">
      <formula>"HIDE-NO VAR"</formula>
    </cfRule>
  </conditionalFormatting>
  <conditionalFormatting sqref="K64">
    <cfRule type="cellIs" dxfId="41" priority="43" operator="equal">
      <formula>"ERROR "</formula>
    </cfRule>
  </conditionalFormatting>
  <conditionalFormatting sqref="K64">
    <cfRule type="cellIs" dxfId="40" priority="42" operator="equal">
      <formula>"HIDE-NO VAR"</formula>
    </cfRule>
  </conditionalFormatting>
  <conditionalFormatting sqref="K64">
    <cfRule type="cellIs" dxfId="39" priority="41" operator="equal">
      <formula>"HIDE-NO VAR"</formula>
    </cfRule>
  </conditionalFormatting>
  <conditionalFormatting sqref="K64">
    <cfRule type="cellIs" dxfId="38" priority="40" operator="equal">
      <formula>"NO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"NO VAR"</formula>
    </cfRule>
  </conditionalFormatting>
  <conditionalFormatting sqref="K64">
    <cfRule type="cellIs" dxfId="32" priority="34" operator="equal">
      <formula>"HIDE-NO VAR"</formula>
    </cfRule>
  </conditionalFormatting>
  <conditionalFormatting sqref="K64">
    <cfRule type="cellIs" dxfId="31" priority="33" operator="equal">
      <formula>"NO VAR"</formula>
    </cfRule>
  </conditionalFormatting>
  <conditionalFormatting sqref="K64">
    <cfRule type="cellIs" dxfId="30" priority="32" operator="equal">
      <formula>"NO VAR"</formula>
    </cfRule>
  </conditionalFormatting>
  <conditionalFormatting sqref="K64">
    <cfRule type="cellIs" dxfId="29" priority="31" operator="equal">
      <formula>"HIDE-NO VAR"</formula>
    </cfRule>
  </conditionalFormatting>
  <conditionalFormatting sqref="K64">
    <cfRule type="cellIs" dxfId="28" priority="30" operator="equal">
      <formula>"NO VAR"</formula>
    </cfRule>
  </conditionalFormatting>
  <conditionalFormatting sqref="K64">
    <cfRule type="cellIs" dxfId="27" priority="29" operator="equal">
      <formula>"NO VAR"</formula>
    </cfRule>
  </conditionalFormatting>
  <conditionalFormatting sqref="K64">
    <cfRule type="cellIs" dxfId="26" priority="28" operator="equal">
      <formula>"HIDE-NO VAR"</formula>
    </cfRule>
  </conditionalFormatting>
  <conditionalFormatting sqref="K64">
    <cfRule type="cellIs" dxfId="25" priority="27" operator="equal">
      <formula>"NO VAR"</formula>
    </cfRule>
  </conditionalFormatting>
  <conditionalFormatting sqref="K64">
    <cfRule type="cellIs" dxfId="24" priority="26" operator="equal">
      <formula>"NO VAR"</formula>
    </cfRule>
  </conditionalFormatting>
  <conditionalFormatting sqref="K64">
    <cfRule type="cellIs" dxfId="23" priority="25" operator="equal">
      <formula>"HIDE-NO VAR"</formula>
    </cfRule>
  </conditionalFormatting>
  <conditionalFormatting sqref="K64">
    <cfRule type="cellIs" dxfId="22" priority="24" operator="equal">
      <formula>"NO VAR"</formula>
    </cfRule>
  </conditionalFormatting>
  <conditionalFormatting sqref="K64">
    <cfRule type="cellIs" dxfId="21" priority="23" operator="equal">
      <formula>"NO VAR"</formula>
    </cfRule>
  </conditionalFormatting>
  <conditionalFormatting sqref="K64">
    <cfRule type="cellIs" dxfId="20" priority="22" operator="equal">
      <formula>"HIDE-NO VAR"</formula>
    </cfRule>
  </conditionalFormatting>
  <conditionalFormatting sqref="K64">
    <cfRule type="cellIs" dxfId="19" priority="21" operator="equal">
      <formula>"NO VAR"</formula>
    </cfRule>
  </conditionalFormatting>
  <conditionalFormatting sqref="K64">
    <cfRule type="cellIs" dxfId="18" priority="20" operator="equal">
      <formula>"NO VAR"</formula>
    </cfRule>
  </conditionalFormatting>
  <conditionalFormatting sqref="K64">
    <cfRule type="cellIs" dxfId="17" priority="19" operator="equal">
      <formula>"HIDE-NO VAR"</formula>
    </cfRule>
  </conditionalFormatting>
  <conditionalFormatting sqref="K64">
    <cfRule type="cellIs" dxfId="16" priority="18" operator="equal">
      <formula>"NO VAR"</formula>
    </cfRule>
  </conditionalFormatting>
  <conditionalFormatting sqref="K64">
    <cfRule type="cellIs" dxfId="15" priority="17" operator="equal">
      <formula>"NO VAR"</formula>
    </cfRule>
  </conditionalFormatting>
  <conditionalFormatting sqref="K64">
    <cfRule type="cellIs" dxfId="14" priority="16" operator="equal">
      <formula>"HIDE-NO VAR"</formula>
    </cfRule>
  </conditionalFormatting>
  <conditionalFormatting sqref="K64">
    <cfRule type="cellIs" dxfId="13" priority="15" operator="equal">
      <formula>"NO VAR"</formula>
    </cfRule>
  </conditionalFormatting>
  <conditionalFormatting sqref="K64">
    <cfRule type="cellIs" dxfId="12" priority="14" operator="equal">
      <formula>"NO VAR"</formula>
    </cfRule>
  </conditionalFormatting>
  <conditionalFormatting sqref="K64">
    <cfRule type="cellIs" dxfId="11" priority="13" operator="equal">
      <formula>"HIDE-NO VAR"</formula>
    </cfRule>
  </conditionalFormatting>
  <conditionalFormatting sqref="K64">
    <cfRule type="cellIs" dxfId="10" priority="12" operator="equal">
      <formula>"NO VAR"</formula>
    </cfRule>
  </conditionalFormatting>
  <conditionalFormatting sqref="K64">
    <cfRule type="cellIs" dxfId="9" priority="11" operator="equal">
      <formula>"NO VAR"</formula>
    </cfRule>
  </conditionalFormatting>
  <conditionalFormatting sqref="K64">
    <cfRule type="cellIs" dxfId="8" priority="10" operator="equal">
      <formula>"HIDE-NO VAR"</formula>
    </cfRule>
  </conditionalFormatting>
  <conditionalFormatting sqref="K64">
    <cfRule type="cellIs" dxfId="7" priority="9" operator="equal">
      <formula>"NO VAR"</formula>
    </cfRule>
  </conditionalFormatting>
  <conditionalFormatting sqref="K64">
    <cfRule type="cellIs" dxfId="6" priority="8" operator="equal">
      <formula>"NO VAR"</formula>
    </cfRule>
  </conditionalFormatting>
  <conditionalFormatting sqref="K64">
    <cfRule type="cellIs" dxfId="5" priority="7" operator="equal">
      <formula>"HIDE-NO VAR"</formula>
    </cfRule>
  </conditionalFormatting>
  <conditionalFormatting sqref="K64">
    <cfRule type="cellIs" dxfId="4" priority="6" operator="equal">
      <formula>"NO VAR"</formula>
    </cfRule>
  </conditionalFormatting>
  <conditionalFormatting sqref="K64">
    <cfRule type="cellIs" dxfId="3" priority="5" operator="equal">
      <formula>"NO VAR"</formula>
    </cfRule>
  </conditionalFormatting>
  <conditionalFormatting sqref="K64">
    <cfRule type="cellIs" dxfId="2" priority="4" operator="equal">
      <formula>"INCORRECT LINE BEING PICKED UP"</formula>
    </cfRule>
  </conditionalFormatting>
  <conditionalFormatting sqref="B58">
    <cfRule type="cellIs" dxfId="1" priority="2" operator="equal">
      <formula>"HIDE "</formula>
    </cfRule>
  </conditionalFormatting>
  <conditionalFormatting sqref="D58">
    <cfRule type="cellIs" dxfId="0" priority="1" operator="equal">
      <formula>"HIDE "</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Simon, Avoline</cp:lastModifiedBy>
  <cp:lastPrinted>2020-11-16T23:32:57Z</cp:lastPrinted>
  <dcterms:created xsi:type="dcterms:W3CDTF">2019-09-09T16:24:34Z</dcterms:created>
  <dcterms:modified xsi:type="dcterms:W3CDTF">2020-11-17T00:08:48Z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