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BGT_Shared\SUBSIDIES\Monthly Variance Reports - Accrual and Cash\2021\"/>
    </mc:Choice>
  </mc:AlternateContent>
  <xr:revisionPtr revIDLastSave="0" documentId="8_{891B07F2-9EE3-4983-B0E5-790E2E0B52A0}" xr6:coauthVersionLast="45" xr6:coauthVersionMax="45" xr10:uidLastSave="{00000000-0000-0000-0000-000000000000}"/>
  <bookViews>
    <workbookView xWindow="-120" yWindow="-120" windowWidth="29040" windowHeight="15840" xr2:uid="{00000000-000D-0000-FFFF-FFFF00000000}"/>
  </bookViews>
  <sheets>
    <sheet name="FEB Cons Subsidies-ACCRUAL" sheetId="4" r:id="rId1"/>
    <sheet name="FEB Variance Expl-ACCRUAL" sheetId="12" r:id="rId2"/>
    <sheet name="FEB Cons Subsidies-CASH" sheetId="6" r:id="rId3"/>
    <sheet name="FEB Variance Expl-CASH" sheetId="14" r:id="rId4"/>
  </sheets>
  <definedNames>
    <definedName name="_xlnm.Print_Area" localSheetId="0">'FEB Cons Subsidies-ACCRUAL'!$A$1:$J$75</definedName>
    <definedName name="_xlnm.Print_Area" localSheetId="2">'FEB Cons Subsidies-CASH'!$A$1:$U$156</definedName>
    <definedName name="_xlnm.Print_Area" localSheetId="1">'FEB Variance Expl-ACCRUAL'!$A$1:$F$89</definedName>
    <definedName name="_xlnm.Print_Area" localSheetId="3">'FEB Variance Expl-CASH'!$A$1:$F$84</definedName>
    <definedName name="_xlnm.Print_Titles" localSheetId="3">'FEB Variance Expl-CASH'!$1:$6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56" i="6" l="1"/>
  <c r="L156" i="6"/>
  <c r="K156" i="6"/>
  <c r="D156" i="6"/>
  <c r="U154" i="6"/>
  <c r="T154" i="6"/>
  <c r="S154" i="6"/>
  <c r="R154" i="6"/>
  <c r="Q154" i="6"/>
  <c r="P154" i="6"/>
  <c r="O154" i="6"/>
  <c r="N154" i="6"/>
  <c r="M154" i="6"/>
  <c r="L154" i="6"/>
  <c r="K154" i="6"/>
  <c r="J154" i="6"/>
  <c r="I154" i="6"/>
  <c r="H154" i="6"/>
  <c r="G154" i="6"/>
  <c r="F154" i="6"/>
  <c r="E154" i="6"/>
  <c r="D154" i="6"/>
  <c r="U150" i="6"/>
  <c r="U156" i="6" s="1"/>
  <c r="T150" i="6"/>
  <c r="S150" i="6"/>
  <c r="S156" i="6" s="1"/>
  <c r="R150" i="6"/>
  <c r="R156" i="6" s="1"/>
  <c r="Q150" i="6"/>
  <c r="Q156" i="6" s="1"/>
  <c r="P150" i="6"/>
  <c r="P156" i="6" s="1"/>
  <c r="O150" i="6"/>
  <c r="O156" i="6" s="1"/>
  <c r="N150" i="6"/>
  <c r="N156" i="6" s="1"/>
  <c r="M150" i="6"/>
  <c r="M156" i="6" s="1"/>
  <c r="L150" i="6"/>
  <c r="K150" i="6"/>
  <c r="J150" i="6"/>
  <c r="J156" i="6" s="1"/>
  <c r="I150" i="6"/>
  <c r="I156" i="6" s="1"/>
  <c r="H150" i="6"/>
  <c r="H156" i="6" s="1"/>
  <c r="G150" i="6"/>
  <c r="G156" i="6" s="1"/>
  <c r="F150" i="6"/>
  <c r="F156" i="6" s="1"/>
  <c r="E150" i="6"/>
  <c r="E156" i="6" s="1"/>
  <c r="D150" i="6"/>
  <c r="J138" i="6"/>
  <c r="K138" i="6"/>
  <c r="L138" i="6"/>
  <c r="M138" i="6"/>
  <c r="N138" i="6"/>
  <c r="O138" i="6"/>
  <c r="P138" i="6"/>
  <c r="Q138" i="6"/>
  <c r="R138" i="6"/>
  <c r="S138" i="6"/>
  <c r="T138" i="6"/>
  <c r="U138" i="6"/>
  <c r="H138" i="6"/>
  <c r="I138" i="6"/>
  <c r="G138" i="6"/>
  <c r="F138" i="6"/>
  <c r="E138" i="6"/>
  <c r="D138" i="6"/>
  <c r="T120" i="6"/>
  <c r="S120" i="6"/>
  <c r="L120" i="6"/>
  <c r="K120" i="6"/>
  <c r="D120" i="6"/>
  <c r="U115" i="6"/>
  <c r="T115" i="6"/>
  <c r="S115" i="6"/>
  <c r="R115" i="6"/>
  <c r="Q115" i="6"/>
  <c r="P115" i="6"/>
  <c r="O115" i="6"/>
  <c r="N115" i="6"/>
  <c r="M115" i="6"/>
  <c r="L115" i="6"/>
  <c r="K115" i="6"/>
  <c r="J115" i="6"/>
  <c r="I115" i="6"/>
  <c r="H115" i="6"/>
  <c r="G115" i="6"/>
  <c r="F115" i="6"/>
  <c r="E115" i="6"/>
  <c r="D115" i="6"/>
  <c r="U109" i="6"/>
  <c r="U120" i="6" s="1"/>
  <c r="T109" i="6"/>
  <c r="S109" i="6"/>
  <c r="R109" i="6"/>
  <c r="R120" i="6" s="1"/>
  <c r="Q109" i="6"/>
  <c r="Q120" i="6" s="1"/>
  <c r="P109" i="6"/>
  <c r="P120" i="6" s="1"/>
  <c r="O109" i="6"/>
  <c r="O120" i="6" s="1"/>
  <c r="N109" i="6"/>
  <c r="N120" i="6" s="1"/>
  <c r="M109" i="6"/>
  <c r="M120" i="6" s="1"/>
  <c r="L109" i="6"/>
  <c r="K109" i="6"/>
  <c r="J109" i="6"/>
  <c r="J120" i="6" s="1"/>
  <c r="I109" i="6"/>
  <c r="I120" i="6" s="1"/>
  <c r="H109" i="6"/>
  <c r="H120" i="6" s="1"/>
  <c r="G109" i="6"/>
  <c r="G120" i="6" s="1"/>
  <c r="F109" i="6"/>
  <c r="F120" i="6" s="1"/>
  <c r="E109" i="6"/>
  <c r="E120" i="6" s="1"/>
  <c r="D109" i="6"/>
  <c r="U105" i="6"/>
  <c r="T105" i="6"/>
  <c r="S105" i="6"/>
  <c r="R105" i="6"/>
  <c r="Q105" i="6"/>
  <c r="P105" i="6"/>
  <c r="O105" i="6"/>
  <c r="N105" i="6"/>
  <c r="M105" i="6"/>
  <c r="L105" i="6"/>
  <c r="K105" i="6"/>
  <c r="J105" i="6"/>
  <c r="I105" i="6"/>
  <c r="H105" i="6"/>
  <c r="G105" i="6"/>
  <c r="F105" i="6"/>
  <c r="E105" i="6"/>
  <c r="D105" i="6"/>
  <c r="U99" i="6"/>
  <c r="T99" i="6"/>
  <c r="S99" i="6"/>
  <c r="Q99" i="6"/>
  <c r="P99" i="6"/>
  <c r="N99" i="6"/>
  <c r="M99" i="6"/>
  <c r="K99" i="6"/>
  <c r="J99" i="6"/>
  <c r="L99" i="6" s="1"/>
  <c r="H99" i="6"/>
  <c r="G99" i="6"/>
  <c r="E99" i="6"/>
  <c r="F99" i="6" s="1"/>
  <c r="D99" i="6"/>
  <c r="G75" i="6"/>
  <c r="H75" i="6"/>
  <c r="I75" i="6"/>
  <c r="J75" i="6"/>
  <c r="K75" i="6"/>
  <c r="L75" i="6"/>
  <c r="M75" i="6"/>
  <c r="N75" i="6"/>
  <c r="O75" i="6"/>
  <c r="P75" i="6"/>
  <c r="Q75" i="6"/>
  <c r="R75" i="6"/>
  <c r="S75" i="6"/>
  <c r="T75" i="6"/>
  <c r="U75" i="6"/>
  <c r="E75" i="6"/>
  <c r="F75" i="6"/>
  <c r="D75" i="6"/>
  <c r="P69" i="6"/>
  <c r="Q69" i="6"/>
  <c r="R69" i="6"/>
  <c r="S69" i="6"/>
  <c r="T69" i="6"/>
  <c r="U69" i="6"/>
  <c r="J69" i="6"/>
  <c r="K69" i="6"/>
  <c r="L69" i="6"/>
  <c r="M69" i="6"/>
  <c r="N69" i="6"/>
  <c r="O69" i="6"/>
  <c r="I69" i="6"/>
  <c r="H69" i="6"/>
  <c r="G69" i="6"/>
  <c r="F69" i="6"/>
  <c r="E69" i="6"/>
  <c r="D69" i="6"/>
  <c r="U59" i="6"/>
  <c r="T59" i="6"/>
  <c r="S59" i="6"/>
  <c r="R59" i="6"/>
  <c r="Q59" i="6"/>
  <c r="P59" i="6"/>
  <c r="O59" i="6"/>
  <c r="N59" i="6"/>
  <c r="M59" i="6"/>
  <c r="L59" i="6"/>
  <c r="K59" i="6"/>
  <c r="J59" i="6"/>
  <c r="I59" i="6"/>
  <c r="H59" i="6"/>
  <c r="G59" i="6"/>
  <c r="E59" i="6"/>
  <c r="F59" i="6"/>
  <c r="D59" i="6"/>
  <c r="U41" i="6"/>
  <c r="N41" i="6"/>
  <c r="M41" i="6"/>
  <c r="F41" i="6"/>
  <c r="E41" i="6"/>
  <c r="U36" i="6"/>
  <c r="T36" i="6"/>
  <c r="S36" i="6"/>
  <c r="R36" i="6"/>
  <c r="Q36" i="6"/>
  <c r="P36" i="6"/>
  <c r="O36" i="6"/>
  <c r="N36" i="6"/>
  <c r="M36" i="6"/>
  <c r="L36" i="6"/>
  <c r="K36" i="6"/>
  <c r="J36" i="6"/>
  <c r="I36" i="6"/>
  <c r="H36" i="6"/>
  <c r="G36" i="6"/>
  <c r="E36" i="6"/>
  <c r="F36" i="6"/>
  <c r="D36" i="6"/>
  <c r="U30" i="6"/>
  <c r="T30" i="6"/>
  <c r="T41" i="6" s="1"/>
  <c r="S30" i="6"/>
  <c r="S41" i="6" s="1"/>
  <c r="R30" i="6"/>
  <c r="R41" i="6" s="1"/>
  <c r="Q30" i="6"/>
  <c r="Q41" i="6" s="1"/>
  <c r="Q63" i="6" s="1"/>
  <c r="Q71" i="6" s="1"/>
  <c r="Q77" i="6" s="1"/>
  <c r="P30" i="6"/>
  <c r="P41" i="6" s="1"/>
  <c r="O30" i="6"/>
  <c r="O41" i="6" s="1"/>
  <c r="N30" i="6"/>
  <c r="M30" i="6"/>
  <c r="L30" i="6"/>
  <c r="L41" i="6" s="1"/>
  <c r="K30" i="6"/>
  <c r="K41" i="6" s="1"/>
  <c r="J30" i="6"/>
  <c r="J41" i="6" s="1"/>
  <c r="J63" i="6" s="1"/>
  <c r="J71" i="6" s="1"/>
  <c r="J77" i="6" s="1"/>
  <c r="I30" i="6"/>
  <c r="I41" i="6" s="1"/>
  <c r="I63" i="6" s="1"/>
  <c r="I71" i="6" s="1"/>
  <c r="I77" i="6" s="1"/>
  <c r="H30" i="6"/>
  <c r="H41" i="6" s="1"/>
  <c r="G30" i="6"/>
  <c r="E30" i="6"/>
  <c r="F30" i="6"/>
  <c r="D30" i="6"/>
  <c r="U26" i="6"/>
  <c r="T26" i="6"/>
  <c r="S26" i="6"/>
  <c r="R26" i="6"/>
  <c r="Q26" i="6"/>
  <c r="P26" i="6"/>
  <c r="O26" i="6"/>
  <c r="N26" i="6"/>
  <c r="M26" i="6"/>
  <c r="L26" i="6"/>
  <c r="K26" i="6"/>
  <c r="J26" i="6"/>
  <c r="I26" i="6"/>
  <c r="H26" i="6"/>
  <c r="G26" i="6"/>
  <c r="E26" i="6"/>
  <c r="F26" i="6"/>
  <c r="D26" i="6"/>
  <c r="U20" i="6"/>
  <c r="U63" i="6" s="1"/>
  <c r="U71" i="6" s="1"/>
  <c r="U77" i="6" s="1"/>
  <c r="T20" i="6"/>
  <c r="T63" i="6" s="1"/>
  <c r="T71" i="6" s="1"/>
  <c r="T77" i="6" s="1"/>
  <c r="S20" i="6"/>
  <c r="S63" i="6" s="1"/>
  <c r="S71" i="6" s="1"/>
  <c r="S77" i="6" s="1"/>
  <c r="Q20" i="6"/>
  <c r="R20" i="6" s="1"/>
  <c r="R63" i="6" s="1"/>
  <c r="R71" i="6" s="1"/>
  <c r="R77" i="6" s="1"/>
  <c r="P20" i="6"/>
  <c r="P63" i="6" s="1"/>
  <c r="P71" i="6" s="1"/>
  <c r="P77" i="6" s="1"/>
  <c r="N20" i="6"/>
  <c r="N63" i="6" s="1"/>
  <c r="N71" i="6" s="1"/>
  <c r="N77" i="6" s="1"/>
  <c r="M20" i="6"/>
  <c r="M63" i="6" s="1"/>
  <c r="M71" i="6" s="1"/>
  <c r="M77" i="6" s="1"/>
  <c r="K20" i="6"/>
  <c r="L20" i="6" s="1"/>
  <c r="L63" i="6" s="1"/>
  <c r="L71" i="6" s="1"/>
  <c r="L77" i="6" s="1"/>
  <c r="J20" i="6"/>
  <c r="H20" i="6"/>
  <c r="I20" i="6" s="1"/>
  <c r="G20" i="6"/>
  <c r="F20" i="6"/>
  <c r="F63" i="6" s="1"/>
  <c r="F71" i="6" s="1"/>
  <c r="F77" i="6" s="1"/>
  <c r="E20" i="6"/>
  <c r="E63" i="6" s="1"/>
  <c r="E71" i="6" s="1"/>
  <c r="E77" i="6" s="1"/>
  <c r="D20" i="6"/>
  <c r="E73" i="4"/>
  <c r="F73" i="4" s="1"/>
  <c r="D73" i="4"/>
  <c r="I67" i="4"/>
  <c r="H67" i="4"/>
  <c r="E67" i="4"/>
  <c r="D67" i="4"/>
  <c r="I59" i="4"/>
  <c r="H59" i="4"/>
  <c r="E59" i="4"/>
  <c r="D59" i="4"/>
  <c r="I36" i="4"/>
  <c r="I41" i="4" s="1"/>
  <c r="H36" i="4"/>
  <c r="H41" i="4" s="1"/>
  <c r="E36" i="4"/>
  <c r="D36" i="4"/>
  <c r="D41" i="4" s="1"/>
  <c r="I30" i="4"/>
  <c r="H30" i="4"/>
  <c r="E30" i="4"/>
  <c r="F30" i="4" s="1"/>
  <c r="D30" i="4"/>
  <c r="I26" i="4"/>
  <c r="H26" i="4"/>
  <c r="E26" i="4"/>
  <c r="F26" i="4" s="1"/>
  <c r="D26" i="4"/>
  <c r="I20" i="4"/>
  <c r="H20" i="4"/>
  <c r="E20" i="4"/>
  <c r="F20" i="4" s="1"/>
  <c r="D20" i="4"/>
  <c r="D41" i="6" l="1"/>
  <c r="G41" i="6"/>
  <c r="G63" i="6" s="1"/>
  <c r="G71" i="6" s="1"/>
  <c r="G77" i="6" s="1"/>
  <c r="D63" i="6"/>
  <c r="D71" i="6" s="1"/>
  <c r="D77" i="6" s="1"/>
  <c r="I99" i="6"/>
  <c r="K63" i="6"/>
  <c r="K71" i="6" s="1"/>
  <c r="K77" i="6" s="1"/>
  <c r="O99" i="6"/>
  <c r="H63" i="6"/>
  <c r="H71" i="6" s="1"/>
  <c r="H77" i="6" s="1"/>
  <c r="R99" i="6"/>
  <c r="O20" i="6"/>
  <c r="O63" i="6" s="1"/>
  <c r="O71" i="6" s="1"/>
  <c r="O77" i="6" s="1"/>
  <c r="J41" i="4"/>
  <c r="E41" i="4"/>
  <c r="F41" i="4" s="1"/>
  <c r="F67" i="4"/>
  <c r="J26" i="4"/>
  <c r="D61" i="4"/>
  <c r="D69" i="4" s="1"/>
  <c r="D75" i="4" s="1"/>
  <c r="J67" i="4"/>
  <c r="H61" i="4"/>
  <c r="H69" i="4" s="1"/>
  <c r="H75" i="4" s="1"/>
  <c r="F59" i="4"/>
  <c r="I61" i="4"/>
  <c r="J30" i="4"/>
  <c r="F36" i="4"/>
  <c r="J36" i="4"/>
  <c r="J20" i="4"/>
  <c r="J59" i="4"/>
  <c r="E61" i="4" l="1"/>
  <c r="J61" i="4"/>
  <c r="I69" i="4"/>
  <c r="F61" i="4"/>
  <c r="E69" i="4"/>
  <c r="F69" i="4" l="1"/>
  <c r="E75" i="4"/>
  <c r="F75" i="4" s="1"/>
  <c r="J69" i="4"/>
  <c r="I75" i="4"/>
  <c r="J75" i="4" s="1"/>
  <c r="A3" i="14" l="1"/>
  <c r="A1" i="14" l="1"/>
  <c r="A83" i="14" l="1"/>
  <c r="A82" i="14"/>
  <c r="A81" i="14"/>
  <c r="A80" i="14"/>
  <c r="A79" i="14"/>
  <c r="A78" i="14"/>
  <c r="A77" i="14"/>
  <c r="A76" i="14"/>
  <c r="A75" i="14"/>
  <c r="A74" i="14"/>
  <c r="A73" i="14"/>
  <c r="A72" i="14"/>
  <c r="A71" i="14"/>
  <c r="A70" i="14"/>
  <c r="A69" i="14"/>
  <c r="A68" i="14"/>
  <c r="A67" i="14"/>
  <c r="A66" i="14"/>
  <c r="A65" i="14"/>
  <c r="A64" i="14"/>
  <c r="F48" i="14"/>
  <c r="E48" i="14"/>
  <c r="D48" i="14"/>
  <c r="C48" i="14"/>
  <c r="B48" i="14"/>
  <c r="A48" i="14"/>
  <c r="A25" i="14"/>
  <c r="A63" i="14"/>
  <c r="A62" i="14"/>
  <c r="A61" i="14"/>
  <c r="A60" i="14"/>
  <c r="A59" i="14"/>
  <c r="A58" i="14"/>
  <c r="A57" i="14"/>
  <c r="A56" i="14"/>
  <c r="A55" i="14"/>
  <c r="A54" i="14"/>
  <c r="A53" i="14"/>
  <c r="A52" i="14"/>
  <c r="A51" i="14"/>
  <c r="A12" i="14"/>
  <c r="A44" i="14" l="1"/>
  <c r="A43" i="14"/>
  <c r="A42" i="14"/>
  <c r="A41" i="14"/>
  <c r="A40" i="14"/>
  <c r="A39" i="14" l="1"/>
  <c r="A38" i="14"/>
  <c r="A37" i="14"/>
  <c r="A36" i="14"/>
  <c r="A35" i="14"/>
  <c r="A34" i="14"/>
  <c r="A33" i="14"/>
  <c r="A32" i="14"/>
  <c r="A31" i="14"/>
  <c r="A30" i="14"/>
  <c r="A29" i="14"/>
  <c r="A28" i="14"/>
  <c r="A27" i="14"/>
  <c r="A26" i="14"/>
  <c r="A24" i="14"/>
  <c r="A23" i="14"/>
  <c r="A22" i="14"/>
  <c r="A21" i="14"/>
  <c r="A20" i="14"/>
  <c r="A19" i="14"/>
  <c r="A18" i="14"/>
  <c r="A17" i="14"/>
  <c r="A16" i="14"/>
  <c r="A15" i="14"/>
  <c r="A14" i="14"/>
  <c r="A13" i="14"/>
  <c r="A2" i="14" l="1"/>
  <c r="A46" i="14" l="1"/>
  <c r="A7" i="14"/>
  <c r="D33" i="14" l="1"/>
  <c r="D34" i="14"/>
  <c r="D30" i="14" l="1"/>
  <c r="B33" i="14"/>
  <c r="J33" i="14"/>
  <c r="K33" i="14" s="1"/>
  <c r="B17" i="14"/>
  <c r="D17" i="14"/>
  <c r="J17" i="14"/>
  <c r="K17" i="14" s="1"/>
  <c r="B23" i="14"/>
  <c r="D23" i="14"/>
  <c r="J23" i="14"/>
  <c r="D22" i="14"/>
  <c r="J22" i="14"/>
  <c r="K22" i="14" s="1"/>
  <c r="B22" i="14"/>
  <c r="B32" i="14"/>
  <c r="D32" i="14"/>
  <c r="J32" i="14"/>
  <c r="K32" i="14" s="1"/>
  <c r="B68" i="14"/>
  <c r="B69" i="14"/>
  <c r="D19" i="14"/>
  <c r="J19" i="14"/>
  <c r="K19" i="14" s="1"/>
  <c r="B19" i="14"/>
  <c r="J20" i="14"/>
  <c r="K20" i="14" s="1"/>
  <c r="B20" i="14"/>
  <c r="D20" i="14"/>
  <c r="D24" i="14"/>
  <c r="B24" i="14"/>
  <c r="J24" i="14"/>
  <c r="K24" i="14" s="1"/>
  <c r="J13" i="14"/>
  <c r="K13" i="14" s="1"/>
  <c r="D13" i="14"/>
  <c r="B13" i="14"/>
  <c r="D16" i="14"/>
  <c r="B16" i="14"/>
  <c r="J16" i="14"/>
  <c r="K16" i="14" s="1"/>
  <c r="B29" i="14"/>
  <c r="J29" i="14"/>
  <c r="K29" i="14" s="1"/>
  <c r="B30" i="14"/>
  <c r="J30" i="14"/>
  <c r="K30" i="14" s="1"/>
  <c r="J28" i="14"/>
  <c r="K28" i="14" s="1"/>
  <c r="B28" i="14"/>
  <c r="D28" i="14"/>
  <c r="D15" i="14"/>
  <c r="B15" i="14"/>
  <c r="J15" i="14"/>
  <c r="K15" i="14" s="1"/>
  <c r="J25" i="14"/>
  <c r="K25" i="14" s="1"/>
  <c r="B25" i="14"/>
  <c r="D25" i="14"/>
  <c r="B27" i="14"/>
  <c r="J27" i="14"/>
  <c r="K27" i="14" s="1"/>
  <c r="D27" i="14"/>
  <c r="B14" i="14"/>
  <c r="D14" i="14"/>
  <c r="J14" i="14"/>
  <c r="K14" i="14" s="1"/>
  <c r="J34" i="14"/>
  <c r="K34" i="14" s="1"/>
  <c r="B34" i="14"/>
  <c r="J73" i="14"/>
  <c r="K73" i="14" s="1"/>
  <c r="D64" i="14" l="1"/>
  <c r="B26" i="14"/>
  <c r="D26" i="14"/>
  <c r="J26" i="14"/>
  <c r="K23" i="14" s="1"/>
  <c r="J68" i="14"/>
  <c r="K68" i="14" s="1"/>
  <c r="D69" i="14"/>
  <c r="B64" i="14"/>
  <c r="J64" i="14"/>
  <c r="K64" i="14" s="1"/>
  <c r="J72" i="14"/>
  <c r="K72" i="14" s="1"/>
  <c r="B72" i="14"/>
  <c r="J69" i="14"/>
  <c r="K69" i="14" s="1"/>
  <c r="J67" i="14"/>
  <c r="K67" i="14" s="1"/>
  <c r="B67" i="14"/>
  <c r="D67" i="14"/>
  <c r="J71" i="14"/>
  <c r="K71" i="14" s="1"/>
  <c r="B71" i="14"/>
  <c r="D52" i="14"/>
  <c r="J52" i="14"/>
  <c r="K52" i="14" s="1"/>
  <c r="B52" i="14"/>
  <c r="D56" i="14"/>
  <c r="J56" i="14"/>
  <c r="K56" i="14" s="1"/>
  <c r="B56" i="14"/>
  <c r="D66" i="14"/>
  <c r="J66" i="14"/>
  <c r="K66" i="14" s="1"/>
  <c r="B66" i="14"/>
  <c r="B63" i="14"/>
  <c r="J63" i="14"/>
  <c r="K63" i="14" s="1"/>
  <c r="D63" i="14"/>
  <c r="D53" i="14"/>
  <c r="B53" i="14"/>
  <c r="J53" i="14"/>
  <c r="K53" i="14" s="1"/>
  <c r="J55" i="14"/>
  <c r="K55" i="14" s="1"/>
  <c r="B55" i="14"/>
  <c r="D55" i="14"/>
  <c r="B21" i="14"/>
  <c r="D21" i="14"/>
  <c r="J21" i="14"/>
  <c r="K21" i="14" s="1"/>
  <c r="J59" i="14"/>
  <c r="K59" i="14" s="1"/>
  <c r="B59" i="14"/>
  <c r="D59" i="14"/>
  <c r="D12" i="14"/>
  <c r="J12" i="14"/>
  <c r="K12" i="14" s="1"/>
  <c r="B12" i="14"/>
  <c r="D54" i="14"/>
  <c r="B54" i="14"/>
  <c r="J54" i="14"/>
  <c r="K54" i="14" s="1"/>
  <c r="J18" i="14"/>
  <c r="K18" i="14" s="1"/>
  <c r="B18" i="14"/>
  <c r="D18" i="14"/>
  <c r="D62" i="14"/>
  <c r="J62" i="14"/>
  <c r="B62" i="14"/>
  <c r="D58" i="14"/>
  <c r="B58" i="14"/>
  <c r="J58" i="14"/>
  <c r="K58" i="14" s="1"/>
  <c r="B61" i="14"/>
  <c r="J61" i="14"/>
  <c r="K61" i="14" s="1"/>
  <c r="D61" i="14"/>
  <c r="B73" i="14"/>
  <c r="B36" i="14"/>
  <c r="D35" i="14"/>
  <c r="B35" i="14"/>
  <c r="J35" i="14"/>
  <c r="K35" i="14" s="1"/>
  <c r="J31" i="14"/>
  <c r="K31" i="14" s="1"/>
  <c r="B31" i="14"/>
  <c r="D31" i="14"/>
  <c r="B37" i="14" l="1"/>
  <c r="K26" i="14"/>
  <c r="B65" i="14"/>
  <c r="J65" i="14"/>
  <c r="K65" i="14" s="1"/>
  <c r="D65" i="14"/>
  <c r="D51" i="14"/>
  <c r="B51" i="14"/>
  <c r="J51" i="14"/>
  <c r="K51" i="14" s="1"/>
  <c r="B60" i="14"/>
  <c r="J60" i="14"/>
  <c r="K60" i="14" s="1"/>
  <c r="D60" i="14"/>
  <c r="D57" i="14"/>
  <c r="B57" i="14"/>
  <c r="J57" i="14"/>
  <c r="K57" i="14" s="1"/>
  <c r="D36" i="14"/>
  <c r="J36" i="14"/>
  <c r="K36" i="14" s="1"/>
  <c r="B75" i="14"/>
  <c r="J70" i="14"/>
  <c r="K70" i="14" s="1"/>
  <c r="B70" i="14"/>
  <c r="J74" i="14"/>
  <c r="K74" i="14" s="1"/>
  <c r="B74" i="14"/>
  <c r="J38" i="14" l="1"/>
  <c r="K38" i="14" s="1"/>
  <c r="K62" i="14"/>
  <c r="D75" i="14"/>
  <c r="J75" i="14"/>
  <c r="K75" i="14" s="1"/>
  <c r="J37" i="14"/>
  <c r="K37" i="14" s="1"/>
  <c r="D37" i="14"/>
  <c r="D38" i="14" l="1"/>
  <c r="B38" i="14"/>
  <c r="B77" i="14" l="1"/>
  <c r="B39" i="14"/>
  <c r="D39" i="14"/>
  <c r="J39" i="14"/>
  <c r="K39" i="14" s="1"/>
  <c r="D77" i="14" l="1"/>
  <c r="J77" i="14"/>
  <c r="K77" i="14" s="1"/>
  <c r="D78" i="14"/>
  <c r="B78" i="14"/>
  <c r="J78" i="14"/>
  <c r="K78" i="14" s="1"/>
  <c r="D76" i="14"/>
  <c r="B76" i="14"/>
  <c r="J76" i="14"/>
  <c r="K76" i="14" s="1"/>
  <c r="J40" i="14"/>
  <c r="K40" i="14" s="1"/>
  <c r="D40" i="14"/>
  <c r="B40" i="14"/>
  <c r="D41" i="14" l="1"/>
  <c r="B41" i="14"/>
  <c r="J41" i="14"/>
  <c r="K41" i="14" s="1"/>
  <c r="D79" i="14"/>
  <c r="B79" i="14"/>
  <c r="J79" i="14"/>
  <c r="K79" i="14" s="1"/>
  <c r="D81" i="14" l="1"/>
  <c r="D42" i="14"/>
  <c r="J42" i="14"/>
  <c r="K42" i="14" s="1"/>
  <c r="B42" i="14"/>
  <c r="D80" i="14"/>
  <c r="B80" i="14"/>
  <c r="J80" i="14"/>
  <c r="K80" i="14" s="1"/>
  <c r="B81" i="14" l="1"/>
  <c r="J81" i="14"/>
  <c r="K81" i="14" s="1"/>
  <c r="D82" i="14"/>
  <c r="J43" i="14"/>
  <c r="K43" i="14" s="1"/>
  <c r="B43" i="14"/>
  <c r="D43" i="14"/>
  <c r="J82" i="14" l="1"/>
  <c r="K82" i="14" s="1"/>
  <c r="B82" i="14"/>
  <c r="J44" i="14"/>
  <c r="K44" i="14" s="1"/>
  <c r="B44" i="14"/>
  <c r="D44" i="14"/>
  <c r="D83" i="14" l="1"/>
  <c r="J83" i="14"/>
  <c r="K83" i="14" s="1"/>
  <c r="B83" i="14"/>
</calcChain>
</file>

<file path=xl/sharedStrings.xml><?xml version="1.0" encoding="utf-8"?>
<sst xmlns="http://schemas.openxmlformats.org/spreadsheetml/2006/main" count="435" uniqueCount="115">
  <si>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</si>
  <si>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</si>
  <si>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</si>
  <si>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</si>
  <si>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</si>
  <si>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</si>
  <si>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</si>
  <si>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</si>
  <si>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</si>
  <si>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</si>
  <si>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</si>
  <si>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</si>
  <si>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</si>
  <si>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</si>
  <si>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</si>
  <si>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</si>
  <si>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</si>
  <si>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</si>
  <si>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</si>
  <si>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</si>
  <si>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</si>
  <si>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</si>
  <si>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</si>
  <si>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</si>
  <si>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</si>
  <si>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</si>
  <si>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</si>
  <si>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</si>
  <si>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</si>
  <si>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</si>
  <si>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</si>
  <si>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</si>
  <si>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</si>
  <si>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</si>
  <si>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</si>
  <si>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</si>
  <si>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</si>
  <si>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</si>
  <si>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</si>
  <si>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</si>
  <si>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</si>
  <si>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</si>
  <si>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</si>
  <si>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</si>
  <si>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</si>
  <si>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</si>
  <si>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</si>
  <si>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</si>
  <si>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</si>
  <si>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</si>
  <si>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</si>
  <si>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</si>
  <si>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</si>
  <si>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</si>
  <si>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</si>
  <si>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Formula</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</si>
  <si>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</si>
  <si>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</si>
  <si>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</si>
  <si>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</si>
  <si>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</si>
  <si>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</si>
  <si>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</si>
  <si>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</si>
  <si>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</si>
  <si>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</si>
  <si>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</si>
  <si>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Payroll Mobility Tax Replacement Uunds</t>
  </si>
  <si>
    <t>Capital Program Uunding Sources:</t>
  </si>
  <si>
    <t>B&amp;T Operating Surplus TransUer</t>
  </si>
  <si>
    <t>For-Hire Vehicle (FHV) SFrcharge</t>
  </si>
  <si>
    <t>Cash Subsidies</t>
  </si>
  <si>
    <t xml:space="preserve">Actual </t>
  </si>
  <si>
    <t xml:space="preserve">     NYC 18b-SIR  (A/C 434201)</t>
  </si>
  <si>
    <t xml:space="preserve">     NYC 18b-TA   (A/C 434003)</t>
  </si>
  <si>
    <t xml:space="preserve">     NYC 18b-TA   (A/C 434002)</t>
  </si>
  <si>
    <t xml:space="preserve">     NYC 18b-TA  (A/C 434001)</t>
  </si>
  <si>
    <t>The unfavorable variances for the month and YTD were mostly timing-related.</t>
  </si>
  <si>
    <t>The variances were above the budget for the month and YTD due to higher-than-expected MRT-1 cash receipts.</t>
  </si>
  <si>
    <t>The variances were above the budget for the month and YTD due to higher-than-expected MRT-2 cash receipts.</t>
  </si>
  <si>
    <t>See explanation for the month.</t>
  </si>
  <si>
    <t>Urban Tax receipts were favorable for the month and YTD due to better-than-expected real estate activity in NYC.</t>
  </si>
  <si>
    <t>The cash variances for the month and YTD  were unfavorable to the budget due to lower-than-expected receipts.</t>
  </si>
  <si>
    <t>The cash variances for the month was ufavorable to the budget mostly due to timing. Year-to-date receipts were slightly unfavorable to the budget.</t>
  </si>
  <si>
    <t xml:space="preserve">The unfavorable variances for the month and YTD were mostly timing-related. The PBT payment was not received from the State in February, but it is expected that the February payment will be combined with the March transfers. </t>
  </si>
  <si>
    <t>Per NYS legislation, funds earmarked for the Capital Lockbox Account can be used by the MTA to offset decreases in revenue or increases in operating costs in 2020 and 2021 due to the emergency disaster caused by COVID-19. Currently, the funds in the lockbox account will remain in the account until MTA requires the funds.</t>
  </si>
  <si>
    <t>Variance was mostly timing-related. Drawdowns are related to the timing of cash obligations for MTA Bus.</t>
  </si>
  <si>
    <t>The favorable variance was primarily due to timing.</t>
  </si>
  <si>
    <t>The unfavorable variance was primarily due to timing.</t>
  </si>
  <si>
    <t>The favorable variance was attributable to the timing of transfers.</t>
  </si>
  <si>
    <t>MRT-1 transactions were above budget for the month and year-to-date due to higher-than-budgeted MRT-1 activity.</t>
  </si>
  <si>
    <t>MRT-2 transactions were above budget for the month and year-to-date due to favorable MRT-2 activity.</t>
  </si>
  <si>
    <t>Subway Action Plan transacions for the month and year-to-date were lower-than-budgeted.</t>
  </si>
  <si>
    <t xml:space="preserve">Real Property Transfer Tax Surcharge  for the month were favorable to the budget mostly due to timing. Year-to-date transactions were sligtly unfavorable.
</t>
  </si>
  <si>
    <t>Variance was mostly due to higher revenues and lower expenses.</t>
  </si>
  <si>
    <t>Variance was mostly timing related. Drawdowns are related to the timing of cash obligations for Staten Island Railway.</t>
  </si>
  <si>
    <t>The YTD  favorable accrual variance was primarily due to the timing of booking accruals by MTA Accounting.</t>
  </si>
  <si>
    <t xml:space="preserve">The favorable YTD variance was due to the timing of receipt of payment. </t>
  </si>
  <si>
    <t>Payroll Mobility Tax cash receipts were above budget for the month and YTD, but it is still too early in the year to determine how much of this variance was real or due to timing. By next month, the impact of the payments in the financial industry should be known.</t>
  </si>
  <si>
    <t>The unfavorable accrual variances for the month and YTD were  due partially to the timing of transfers from NYS and to timing of  booking accruals by MTA Accounting.</t>
  </si>
  <si>
    <t>The unfavorable variance for the month was primarily due to lower-than-budgeted real estate transactions in New York City. Year-to-date results remained favorable.</t>
  </si>
  <si>
    <t>Payroll Mobility Tax cash transactions were above budget for the month and YTD, but it is still too early in the year to determine how much of this variance was real or due to timing, or the impact of the bonuses in the financial industry.</t>
  </si>
  <si>
    <t>The unfavorable variances for the month and year-to-date were  due to the timing of booking accruals by MTA Accounting.</t>
  </si>
  <si>
    <t>February Financial Plan - 2021 Adopted Budget</t>
  </si>
  <si>
    <t>Feb 2021</t>
  </si>
  <si>
    <t xml:space="preserve">Adopted </t>
  </si>
  <si>
    <t xml:space="preserve">Budget  </t>
  </si>
  <si>
    <t xml:space="preserve"> </t>
  </si>
  <si>
    <t>Month of Feb 2021</t>
  </si>
  <si>
    <t xml:space="preserve">HIDE </t>
  </si>
  <si>
    <t>&gt; (100%)</t>
  </si>
  <si>
    <t>&gt; 100%</t>
  </si>
  <si>
    <t>Year-to-Date Feb 2021</t>
  </si>
  <si>
    <t>Feb 2021 Monthly</t>
  </si>
  <si>
    <t>Feb 2021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</si>
</sst>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2">
    <xf numFmtId="0" fontId="0" fillId="0" borderId="0" xfId="0"/>
    <xf numFmtId="0" fontId="8" fillId="0" borderId="0" xfId="0" applyFont="1"/>
    <xf numFmtId="0" fontId="0" fillId="0" borderId="1" xfId="0" applyBorder="1"/>
    <xf numFmtId="0" fontId="12" fillId="0" borderId="0" xfId="0" applyFont="1" applyAlignment="1">
      <alignment horizontal="right"/>
    </xf>
    <xf numFmtId="0" fontId="2" fillId="0" borderId="0" xfId="0" applyFont="1"/>
    <xf numFmtId="165" fontId="0" fillId="0" borderId="0" xfId="0" applyNumberFormat="1"/>
    <xf numFmtId="0" fontId="15" fillId="0" borderId="0" xfId="0" applyFont="1"/>
    <xf numFmtId="0" fontId="13" fillId="0" borderId="0" xfId="0" applyFont="1"/>
    <xf numFmtId="44" fontId="13" fillId="0" borderId="0" xfId="0" applyNumberFormat="1" applyFont="1"/>
    <xf numFmtId="0" fontId="16" fillId="0" borderId="0" xfId="0" applyFont="1"/>
    <xf numFmtId="0" fontId="7" fillId="0" borderId="0" xfId="0" applyFont="1" applyAlignment="1">
      <alignment vertical="center"/>
    </xf>
    <xf numFmtId="0" fontId="8" fillId="0" borderId="13" xfId="0" applyFont="1" applyBorder="1"/>
    <xf numFmtId="0" fontId="8" fillId="0" borderId="2" xfId="0" applyFont="1" applyBorder="1"/>
    <xf numFmtId="0" fontId="8" fillId="0" borderId="2" xfId="0" applyFont="1" applyFill="1" applyBorder="1"/>
    <xf numFmtId="0" fontId="8" fillId="5" borderId="7" xfId="0" applyFont="1" applyFill="1" applyBorder="1"/>
    <xf numFmtId="0" fontId="8" fillId="0" borderId="5" xfId="0" applyFont="1" applyBorder="1"/>
    <xf numFmtId="0" fontId="8" fillId="0" borderId="0" xfId="0" applyFont="1" applyBorder="1"/>
    <xf numFmtId="0" fontId="9" fillId="2" borderId="7" xfId="0" applyFont="1" applyFill="1" applyBorder="1" applyAlignment="1">
      <alignment horizontal="right"/>
    </xf>
    <xf numFmtId="0" fontId="8" fillId="5" borderId="8" xfId="0" applyFont="1" applyFill="1" applyBorder="1"/>
    <xf numFmtId="0" fontId="9" fillId="2" borderId="3" xfId="0" applyFont="1" applyFill="1" applyBorder="1" applyAlignment="1">
      <alignment horizontal="right"/>
    </xf>
    <xf numFmtId="0" fontId="9" fillId="2" borderId="9" xfId="0" applyFont="1" applyFill="1" applyBorder="1" applyAlignment="1">
      <alignment horizontal="right"/>
    </xf>
    <xf numFmtId="0" fontId="8" fillId="0" borderId="7" xfId="0" applyFont="1" applyBorder="1"/>
    <xf numFmtId="0" fontId="8" fillId="5" borderId="0" xfId="0" applyFont="1" applyFill="1" applyBorder="1"/>
    <xf numFmtId="0" fontId="20" fillId="0" borderId="0" xfId="0" applyFont="1" applyBorder="1"/>
    <xf numFmtId="0" fontId="8" fillId="0" borderId="8" xfId="0" applyFont="1" applyBorder="1"/>
    <xf numFmtId="0" fontId="8" fillId="0" borderId="0" xfId="0" applyFont="1" applyBorder="1" applyAlignment="1">
      <alignment horizontal="left" indent="2"/>
    </xf>
    <xf numFmtId="43" fontId="8" fillId="0" borderId="8" xfId="0" applyNumberFormat="1" applyFont="1" applyBorder="1"/>
    <xf numFmtId="0" fontId="8" fillId="0" borderId="0" xfId="0" applyFont="1" applyBorder="1" applyAlignment="1">
      <alignment horizontal="left" indent="4"/>
    </xf>
    <xf numFmtId="0" fontId="21" fillId="0" borderId="5" xfId="0" applyFont="1" applyBorder="1"/>
    <xf numFmtId="0" fontId="21" fillId="0" borderId="0" xfId="0" applyFont="1" applyBorder="1"/>
    <xf numFmtId="43" fontId="8" fillId="0" borderId="8" xfId="1" applyFont="1" applyBorder="1"/>
    <xf numFmtId="43" fontId="8" fillId="5" borderId="0" xfId="1" applyFont="1" applyFill="1" applyBorder="1"/>
    <xf numFmtId="0" fontId="9" fillId="0" borderId="0" xfId="0" applyFont="1" applyBorder="1" applyAlignment="1">
      <alignment horizontal="left"/>
    </xf>
    <xf numFmtId="0" fontId="9" fillId="0" borderId="10" xfId="0" applyFont="1" applyBorder="1" applyAlignment="1">
      <alignment vertical="center"/>
    </xf>
    <xf numFmtId="0" fontId="9" fillId="0" borderId="11" xfId="0" applyFont="1" applyBorder="1" applyAlignment="1">
      <alignment vertical="center"/>
    </xf>
    <xf numFmtId="0" fontId="8" fillId="0" borderId="0" xfId="0" applyFont="1" applyBorder="1" applyAlignment="1">
      <alignment horizontal="left" indent="1"/>
    </xf>
    <xf numFmtId="0" fontId="9" fillId="0" borderId="0" xfId="0" applyFont="1" applyBorder="1" applyAlignment="1">
      <alignment horizontal="left" indent="1"/>
    </xf>
    <xf numFmtId="0" fontId="21" fillId="0" borderId="0" xfId="0" applyFont="1" applyBorder="1" applyAlignment="1">
      <alignment horizontal="left" indent="3"/>
    </xf>
    <xf numFmtId="0" fontId="9" fillId="2" borderId="13" xfId="0" applyFont="1" applyFill="1" applyBorder="1" applyAlignment="1">
      <alignment horizontal="right"/>
    </xf>
    <xf numFmtId="0" fontId="9" fillId="2" borderId="14" xfId="0" applyFont="1" applyFill="1" applyBorder="1" applyAlignment="1">
      <alignment horizontal="right"/>
    </xf>
    <xf numFmtId="0" fontId="9" fillId="2" borderId="19" xfId="0" applyFont="1" applyFill="1" applyBorder="1" applyAlignment="1">
      <alignment horizontal="right"/>
    </xf>
    <xf numFmtId="0" fontId="8" fillId="0" borderId="16" xfId="0" applyFont="1" applyBorder="1"/>
    <xf numFmtId="0" fontId="8" fillId="0" borderId="3" xfId="0" applyFont="1" applyBorder="1"/>
    <xf numFmtId="0" fontId="8" fillId="0" borderId="18" xfId="0" applyFont="1" applyBorder="1"/>
    <xf numFmtId="0" fontId="8" fillId="0" borderId="1" xfId="0" applyFont="1" applyBorder="1"/>
    <xf numFmtId="164" fontId="8" fillId="0" borderId="1" xfId="1" applyNumberFormat="1" applyFont="1" applyBorder="1"/>
    <xf numFmtId="164" fontId="8" fillId="0" borderId="0" xfId="0" applyNumberFormat="1" applyFont="1"/>
    <xf numFmtId="165" fontId="8" fillId="0" borderId="5" xfId="0" applyNumberFormat="1" applyFont="1" applyBorder="1"/>
    <xf numFmtId="165" fontId="8" fillId="0" borderId="0" xfId="0" applyNumberFormat="1" applyFont="1" applyBorder="1"/>
    <xf numFmtId="165" fontId="8" fillId="0" borderId="0" xfId="0" applyNumberFormat="1" applyFont="1"/>
    <xf numFmtId="165" fontId="8" fillId="0" borderId="18" xfId="0" applyNumberFormat="1" applyFont="1" applyBorder="1"/>
    <xf numFmtId="165" fontId="8" fillId="0" borderId="1" xfId="0" applyNumberFormat="1" applyFont="1" applyBorder="1"/>
    <xf numFmtId="164" fontId="8" fillId="0" borderId="5" xfId="1" applyNumberFormat="1" applyFont="1" applyBorder="1"/>
    <xf numFmtId="164" fontId="8" fillId="0" borderId="18" xfId="1" applyNumberFormat="1" applyFont="1" applyBorder="1"/>
    <xf numFmtId="165" fontId="8" fillId="0" borderId="0" xfId="0" applyNumberFormat="1" applyFont="1" applyBorder="1" applyAlignment="1">
      <alignment horizontal="left" indent="4"/>
    </xf>
    <xf numFmtId="165" fontId="21" fillId="0" borderId="5" xfId="0" applyNumberFormat="1" applyFont="1" applyBorder="1"/>
    <xf numFmtId="165" fontId="21" fillId="0" borderId="0" xfId="0" applyNumberFormat="1" applyFont="1" applyBorder="1"/>
    <xf numFmtId="165" fontId="21" fillId="0" borderId="0" xfId="0" applyNumberFormat="1" applyFont="1"/>
    <xf numFmtId="165" fontId="8" fillId="0" borderId="5" xfId="1" applyNumberFormat="1" applyFont="1" applyBorder="1"/>
    <xf numFmtId="165" fontId="8" fillId="0" borderId="18" xfId="1" applyNumberFormat="1" applyFont="1" applyBorder="1"/>
    <xf numFmtId="165" fontId="8" fillId="0" borderId="1" xfId="1" applyNumberFormat="1" applyFont="1" applyBorder="1"/>
    <xf numFmtId="165" fontId="9" fillId="0" borderId="10" xfId="0" applyNumberFormat="1" applyFont="1" applyBorder="1" applyAlignment="1">
      <alignment vertical="center"/>
    </xf>
    <xf numFmtId="165" fontId="9" fillId="0" borderId="11" xfId="0" applyNumberFormat="1" applyFont="1" applyBorder="1" applyAlignment="1">
      <alignment vertical="center"/>
    </xf>
    <xf numFmtId="165" fontId="9" fillId="0" borderId="0" xfId="0" applyNumberFormat="1" applyFont="1" applyAlignment="1">
      <alignment vertical="center"/>
    </xf>
    <xf numFmtId="0" fontId="22" fillId="0" borderId="0" xfId="0" applyFont="1"/>
    <xf numFmtId="0" fontId="23" fillId="0" borderId="0" xfId="0" applyFont="1"/>
    <xf numFmtId="0" fontId="24" fillId="0" borderId="0" xfId="0" applyFont="1"/>
    <xf numFmtId="0" fontId="19" fillId="0" borderId="0" xfId="0" applyFont="1"/>
    <xf numFmtId="0" fontId="19" fillId="0" borderId="13" xfId="0" applyFont="1" applyBorder="1" applyAlignment="1">
      <alignment vertical="center"/>
    </xf>
    <xf numFmtId="0" fontId="19" fillId="0" borderId="2" xfId="0" applyFont="1" applyBorder="1" applyAlignment="1">
      <alignment vertical="center"/>
    </xf>
    <xf numFmtId="0" fontId="19" fillId="0" borderId="2" xfId="0" applyFont="1" applyFill="1" applyBorder="1" applyAlignment="1">
      <alignment vertical="center"/>
    </xf>
    <xf numFmtId="0" fontId="19" fillId="0" borderId="0" xfId="0" applyFont="1" applyAlignment="1">
      <alignment vertical="center"/>
    </xf>
    <xf numFmtId="0" fontId="9" fillId="0" borderId="0" xfId="0" applyFont="1" applyBorder="1"/>
    <xf numFmtId="165" fontId="8" fillId="0" borderId="0" xfId="0" applyNumberFormat="1" applyFont="1" applyBorder="1" applyAlignment="1">
      <alignment horizontal="left"/>
    </xf>
    <xf numFmtId="0" fontId="9" fillId="0" borderId="11" xfId="0" applyNumberFormat="1" applyFont="1" applyBorder="1" applyAlignment="1">
      <alignment vertical="center"/>
    </xf>
    <xf numFmtId="0" fontId="14" fillId="0" borderId="0" xfId="0" applyFont="1" applyAlignment="1"/>
    <xf numFmtId="0" fontId="0" fillId="0" borderId="0" xfId="0" applyAlignment="1">
      <alignment horizontal="center"/>
    </xf>
    <xf numFmtId="17" fontId="10"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6" fillId="8" borderId="7" xfId="0" applyFont="1" applyFill="1" applyBorder="1" applyAlignment="1">
      <alignment horizontal="center"/>
    </xf>
    <xf numFmtId="0" fontId="6" fillId="8" borderId="9" xfId="0" applyFont="1" applyFill="1" applyBorder="1" applyAlignment="1">
      <alignment horizontal="center"/>
    </xf>
    <xf numFmtId="0" fontId="5" fillId="8" borderId="0" xfId="0" applyFont="1" applyFill="1"/>
    <xf numFmtId="167" fontId="0" fillId="8" borderId="0" xfId="3" applyNumberFormat="1" applyFont="1" applyFill="1" applyBorder="1" applyAlignment="1">
      <alignment horizontal="center" vertical="top"/>
    </xf>
    <xf numFmtId="0" fontId="6" fillId="8" borderId="7" xfId="0" applyFont="1" applyFill="1" applyBorder="1" applyAlignment="1">
      <alignment horizontal="center" vertical="center"/>
    </xf>
    <xf numFmtId="0" fontId="6" fillId="8" borderId="9" xfId="0" applyFont="1" applyFill="1" applyBorder="1" applyAlignment="1">
      <alignment horizontal="center" vertical="center"/>
    </xf>
    <xf numFmtId="0" fontId="25" fillId="0" borderId="27" xfId="0" applyFont="1" applyBorder="1" applyAlignment="1">
      <alignment horizontal="left" vertical="top" wrapText="1"/>
    </xf>
    <xf numFmtId="0" fontId="25" fillId="0" borderId="27" xfId="0" applyFont="1" applyBorder="1" applyAlignment="1">
      <alignment vertical="top" wrapText="1"/>
    </xf>
    <xf numFmtId="0" fontId="4" fillId="8" borderId="0" xfId="0" applyFont="1" applyFill="1" applyAlignment="1">
      <alignment horizontal="center"/>
    </xf>
    <xf numFmtId="167" fontId="1" fillId="8" borderId="0" xfId="3" applyNumberFormat="1" applyFont="1" applyFill="1" applyBorder="1" applyAlignment="1">
      <alignment horizontal="center" vertical="top"/>
    </xf>
    <xf numFmtId="0" fontId="25"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5"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3"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8" fillId="0" borderId="8" xfId="0" applyNumberFormat="1" applyFont="1" applyBorder="1"/>
    <xf numFmtId="168" fontId="8" fillId="5" borderId="0" xfId="0" applyNumberFormat="1" applyFont="1" applyFill="1" applyBorder="1"/>
    <xf numFmtId="168" fontId="21" fillId="0" borderId="8" xfId="1" applyNumberFormat="1" applyFont="1" applyBorder="1"/>
    <xf numFmtId="168" fontId="21" fillId="5" borderId="0" xfId="1" applyNumberFormat="1" applyFont="1" applyFill="1" applyBorder="1"/>
    <xf numFmtId="169" fontId="9" fillId="6" borderId="8" xfId="2" applyNumberFormat="1" applyFont="1" applyFill="1" applyBorder="1"/>
    <xf numFmtId="169" fontId="8" fillId="5" borderId="0" xfId="0" applyNumberFormat="1" applyFont="1" applyFill="1" applyBorder="1"/>
    <xf numFmtId="169" fontId="8" fillId="0" borderId="8" xfId="0" applyNumberFormat="1" applyFont="1" applyBorder="1"/>
    <xf numFmtId="169" fontId="9" fillId="5" borderId="8" xfId="2" applyNumberFormat="1" applyFont="1" applyFill="1" applyBorder="1"/>
    <xf numFmtId="169" fontId="9" fillId="5" borderId="6" xfId="0" applyNumberFormat="1" applyFont="1" applyFill="1" applyBorder="1" applyAlignment="1">
      <alignment vertical="center"/>
    </xf>
    <xf numFmtId="169" fontId="9" fillId="5" borderId="6" xfId="2" applyNumberFormat="1" applyFont="1" applyFill="1" applyBorder="1" applyAlignment="1">
      <alignment vertical="center"/>
    </xf>
    <xf numFmtId="169" fontId="9" fillId="5" borderId="11" xfId="0" applyNumberFormat="1" applyFont="1" applyFill="1" applyBorder="1" applyAlignment="1">
      <alignment vertical="center"/>
    </xf>
    <xf numFmtId="170" fontId="13"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3" fillId="0" borderId="5" xfId="1" applyNumberFormat="1" applyFont="1" applyBorder="1" applyAlignment="1">
      <alignment horizontal="right" vertical="top"/>
    </xf>
    <xf numFmtId="170" fontId="13" fillId="0" borderId="5" xfId="1" applyNumberFormat="1" applyFont="1" applyBorder="1" applyAlignment="1">
      <alignment vertical="top"/>
    </xf>
    <xf numFmtId="170" fontId="13"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8" fillId="0" borderId="5" xfId="1" quotePrefix="1" applyNumberFormat="1" applyFont="1" applyBorder="1" applyAlignment="1"/>
    <xf numFmtId="168" fontId="8" fillId="0" borderId="18" xfId="1" quotePrefix="1" applyNumberFormat="1" applyFont="1" applyBorder="1" applyAlignment="1"/>
    <xf numFmtId="168" fontId="8" fillId="0" borderId="1" xfId="1" applyNumberFormat="1" applyFont="1" applyBorder="1"/>
    <xf numFmtId="168" fontId="8" fillId="0" borderId="5" xfId="1" applyNumberFormat="1" applyFont="1" applyBorder="1"/>
    <xf numFmtId="168" fontId="8" fillId="0" borderId="18" xfId="1" applyNumberFormat="1" applyFont="1" applyBorder="1"/>
    <xf numFmtId="168" fontId="21" fillId="0" borderId="5" xfId="1" applyNumberFormat="1" applyFont="1" applyBorder="1"/>
    <xf numFmtId="168" fontId="21" fillId="0" borderId="18" xfId="1" applyNumberFormat="1" applyFont="1" applyBorder="1"/>
    <xf numFmtId="168" fontId="21" fillId="0" borderId="1" xfId="1" applyNumberFormat="1" applyFont="1" applyBorder="1"/>
    <xf numFmtId="168" fontId="8" fillId="0" borderId="5" xfId="0" applyNumberFormat="1" applyFont="1" applyBorder="1"/>
    <xf numFmtId="168" fontId="8" fillId="0" borderId="18" xfId="0" applyNumberFormat="1" applyFont="1" applyBorder="1"/>
    <xf numFmtId="168" fontId="8" fillId="0" borderId="1" xfId="0" applyNumberFormat="1" applyFont="1" applyBorder="1"/>
    <xf numFmtId="168" fontId="21" fillId="4" borderId="5" xfId="1" applyNumberFormat="1" applyFont="1" applyFill="1" applyBorder="1"/>
    <xf numFmtId="168" fontId="21" fillId="4" borderId="18" xfId="1" applyNumberFormat="1" applyFont="1" applyFill="1" applyBorder="1"/>
    <xf numFmtId="171" fontId="9" fillId="6" borderId="5" xfId="2" applyNumberFormat="1" applyFont="1" applyFill="1" applyBorder="1"/>
    <xf numFmtId="171" fontId="9" fillId="6" borderId="18" xfId="2" applyNumberFormat="1" applyFont="1" applyFill="1" applyBorder="1"/>
    <xf numFmtId="171" fontId="9" fillId="6" borderId="1" xfId="2" applyNumberFormat="1" applyFont="1" applyFill="1" applyBorder="1"/>
    <xf numFmtId="171" fontId="8" fillId="0" borderId="5" xfId="0" applyNumberFormat="1" applyFont="1" applyBorder="1"/>
    <xf numFmtId="171" fontId="8" fillId="0" borderId="18" xfId="0" applyNumberFormat="1" applyFont="1" applyBorder="1"/>
    <xf numFmtId="171" fontId="8" fillId="0" borderId="1" xfId="0" applyNumberFormat="1" applyFont="1" applyBorder="1"/>
    <xf numFmtId="171" fontId="9" fillId="5" borderId="10" xfId="0" applyNumberFormat="1" applyFont="1" applyFill="1" applyBorder="1" applyAlignment="1">
      <alignment vertical="center"/>
    </xf>
    <xf numFmtId="171" fontId="9" fillId="5" borderId="15" xfId="0" applyNumberFormat="1" applyFont="1" applyFill="1" applyBorder="1" applyAlignment="1">
      <alignment vertical="center"/>
    </xf>
    <xf numFmtId="171" fontId="9" fillId="5" borderId="12" xfId="2" applyNumberFormat="1" applyFont="1" applyFill="1" applyBorder="1" applyAlignment="1">
      <alignment vertical="center"/>
    </xf>
    <xf numFmtId="171" fontId="9" fillId="5" borderId="5" xfId="2" applyNumberFormat="1" applyFont="1" applyFill="1" applyBorder="1"/>
    <xf numFmtId="171" fontId="9" fillId="5" borderId="18" xfId="2" applyNumberFormat="1" applyFont="1" applyFill="1" applyBorder="1"/>
    <xf numFmtId="171" fontId="9" fillId="5" borderId="1" xfId="2" applyNumberFormat="1" applyFont="1" applyFill="1" applyBorder="1"/>
    <xf numFmtId="168" fontId="13"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1" fillId="0" borderId="5" xfId="1" quotePrefix="1" applyNumberFormat="1" applyFont="1" applyBorder="1" applyAlignment="1"/>
    <xf numFmtId="168" fontId="21" fillId="0" borderId="18" xfId="1" quotePrefix="1" applyNumberFormat="1" applyFont="1" applyBorder="1" applyAlignment="1"/>
    <xf numFmtId="168" fontId="8" fillId="0" borderId="8" xfId="1" applyNumberFormat="1" applyFont="1" applyBorder="1"/>
    <xf numFmtId="0" fontId="8" fillId="5" borderId="5" xfId="0" applyFont="1" applyFill="1" applyBorder="1"/>
    <xf numFmtId="0" fontId="21" fillId="5" borderId="0" xfId="0" applyFont="1" applyFill="1" applyBorder="1" applyAlignment="1">
      <alignment horizontal="left" indent="2"/>
    </xf>
    <xf numFmtId="0" fontId="21" fillId="5" borderId="0" xfId="0" applyFont="1" applyFill="1" applyBorder="1"/>
    <xf numFmtId="168" fontId="21" fillId="5" borderId="8" xfId="0" applyNumberFormat="1" applyFont="1" applyFill="1" applyBorder="1"/>
    <xf numFmtId="168" fontId="21" fillId="5" borderId="0" xfId="0" applyNumberFormat="1" applyFont="1" applyFill="1" applyBorder="1"/>
    <xf numFmtId="165" fontId="9" fillId="0" borderId="0" xfId="0" applyNumberFormat="1" applyFont="1" applyFill="1" applyBorder="1" applyAlignment="1">
      <alignment vertical="center"/>
    </xf>
    <xf numFmtId="0" fontId="9" fillId="0" borderId="0" xfId="0" applyNumberFormat="1" applyFont="1" applyFill="1" applyBorder="1" applyAlignment="1">
      <alignment vertical="center"/>
    </xf>
    <xf numFmtId="171" fontId="9" fillId="0" borderId="0" xfId="0" applyNumberFormat="1" applyFont="1" applyFill="1" applyBorder="1" applyAlignment="1">
      <alignment vertical="center"/>
    </xf>
    <xf numFmtId="171" fontId="9" fillId="0" borderId="0" xfId="2" applyNumberFormat="1" applyFont="1" applyFill="1" applyBorder="1" applyAlignment="1">
      <alignment vertical="center"/>
    </xf>
    <xf numFmtId="165" fontId="8" fillId="0" borderId="0" xfId="0" applyNumberFormat="1" applyFont="1" applyFill="1"/>
    <xf numFmtId="165" fontId="9" fillId="0" borderId="0" xfId="0" applyNumberFormat="1" applyFont="1" applyFill="1" applyAlignment="1">
      <alignment vertical="center"/>
    </xf>
    <xf numFmtId="0" fontId="16" fillId="5" borderId="0" xfId="0" applyFont="1" applyFill="1" applyBorder="1" applyAlignment="1">
      <alignment horizontal="left" indent="2"/>
    </xf>
    <xf numFmtId="165" fontId="21" fillId="4" borderId="0" xfId="0" applyNumberFormat="1" applyFont="1" applyFill="1" applyBorder="1"/>
    <xf numFmtId="168" fontId="21" fillId="4" borderId="1" xfId="1" applyNumberFormat="1" applyFont="1" applyFill="1" applyBorder="1"/>
    <xf numFmtId="0" fontId="25" fillId="2" borderId="27" xfId="0" applyFont="1" applyFill="1" applyBorder="1" applyAlignment="1">
      <alignment vertical="top" wrapText="1"/>
    </xf>
    <xf numFmtId="9" fontId="13" fillId="0" borderId="5" xfId="3" applyNumberFormat="1" applyFont="1" applyBorder="1" applyAlignment="1">
      <alignment horizontal="right" vertical="top"/>
    </xf>
    <xf numFmtId="0" fontId="0" fillId="0" borderId="0" xfId="0" applyBorder="1" applyAlignment="1">
      <alignment vertical="top"/>
    </xf>
    <xf numFmtId="0" fontId="25" fillId="0" borderId="0" xfId="0" applyFont="1" applyBorder="1" applyAlignment="1">
      <alignment vertical="top" wrapText="1"/>
    </xf>
    <xf numFmtId="0" fontId="9" fillId="0" borderId="7" xfId="0" applyFont="1" applyBorder="1" applyAlignment="1">
      <alignment horizontal="right" vertical="center"/>
    </xf>
    <xf numFmtId="0" fontId="9" fillId="0" borderId="9" xfId="0" applyFont="1" applyBorder="1" applyAlignment="1">
      <alignment horizontal="right" vertical="center"/>
    </xf>
    <xf numFmtId="0" fontId="9" fillId="0" borderId="13" xfId="0" applyFont="1" applyBorder="1" applyAlignment="1">
      <alignment horizontal="right" vertical="center"/>
    </xf>
    <xf numFmtId="0" fontId="9" fillId="0" borderId="14" xfId="0" applyFont="1" applyBorder="1" applyAlignment="1">
      <alignment horizontal="right" vertical="center"/>
    </xf>
    <xf numFmtId="0" fontId="17" fillId="0" borderId="0" xfId="0" applyFont="1" applyAlignment="1">
      <alignment horizontal="center"/>
    </xf>
    <xf numFmtId="0" fontId="18" fillId="0" borderId="0" xfId="0" applyFont="1" applyAlignment="1">
      <alignment horizontal="center"/>
    </xf>
    <xf numFmtId="17" fontId="11" fillId="0" borderId="0" xfId="0" applyNumberFormat="1" applyFont="1" applyAlignment="1">
      <alignment horizontal="center"/>
    </xf>
    <xf numFmtId="0" fontId="11" fillId="0" borderId="0" xfId="0" applyFont="1" applyAlignment="1">
      <alignment horizontal="center"/>
    </xf>
    <xf numFmtId="17" fontId="19" fillId="0" borderId="0" xfId="0" applyNumberFormat="1" applyFont="1" applyAlignment="1">
      <alignment horizontal="center"/>
    </xf>
    <xf numFmtId="0" fontId="19" fillId="0" borderId="0" xfId="0" applyFont="1" applyAlignment="1">
      <alignment horizontal="center"/>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4" fillId="0" borderId="0" xfId="0" applyFont="1" applyAlignment="1">
      <alignment horizontal="center"/>
    </xf>
    <xf numFmtId="0" fontId="26" fillId="7" borderId="23" xfId="0" applyFont="1" applyFill="1" applyBorder="1" applyAlignment="1">
      <alignment horizontal="left" vertical="center" wrapText="1"/>
    </xf>
    <xf numFmtId="0" fontId="26" fillId="7" borderId="24" xfId="0" applyFont="1" applyFill="1" applyBorder="1" applyAlignment="1">
      <alignment horizontal="left" vertical="center" wrapText="1"/>
    </xf>
    <xf numFmtId="166" fontId="26" fillId="7" borderId="25" xfId="0" applyNumberFormat="1" applyFont="1" applyFill="1" applyBorder="1" applyAlignment="1">
      <alignment horizontal="center" vertical="center" wrapText="1"/>
    </xf>
    <xf numFmtId="166" fontId="26" fillId="7" borderId="26" xfId="0" applyNumberFormat="1" applyFont="1" applyFill="1" applyBorder="1" applyAlignment="1">
      <alignment horizontal="center" vertical="center" wrapText="1"/>
    </xf>
    <xf numFmtId="166" fontId="26" fillId="7" borderId="14" xfId="0" applyNumberFormat="1" applyFont="1" applyFill="1" applyBorder="1" applyAlignment="1">
      <alignment horizontal="center" vertical="center" wrapText="1"/>
    </xf>
    <xf numFmtId="166" fontId="26" fillId="7" borderId="4" xfId="0" applyNumberFormat="1"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7" borderId="26"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10" fillId="7" borderId="20" xfId="0" applyFont="1" applyFill="1" applyBorder="1" applyAlignment="1">
      <alignment horizontal="center" vertical="center"/>
    </xf>
    <xf numFmtId="0" fontId="10" fillId="7" borderId="21" xfId="0" applyFont="1" applyFill="1" applyBorder="1" applyAlignment="1">
      <alignment horizontal="center" vertic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26" fillId="7" borderId="33" xfId="0" applyFont="1" applyFill="1" applyBorder="1" applyAlignment="1">
      <alignment horizontal="left" vertical="center" wrapText="1"/>
    </xf>
    <xf numFmtId="0" fontId="26" fillId="7" borderId="34" xfId="0" applyFont="1" applyFill="1" applyBorder="1" applyAlignment="1">
      <alignment horizontal="left" vertical="center" wrapTex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16" xfId="0" applyFont="1" applyBorder="1" applyAlignment="1">
      <alignment horizontal="right" vertical="center"/>
    </xf>
    <xf numFmtId="0" fontId="9" fillId="0" borderId="17" xfId="0" applyFont="1" applyBorder="1" applyAlignment="1">
      <alignment horizontal="right" vertical="center"/>
    </xf>
    <xf numFmtId="170" fontId="0" fillId="0" borderId="2" xfId="0" applyNumberFormat="1" applyBorder="1" applyAlignment="1">
      <alignment horizontal="center"/>
    </xf>
    <xf numFmtId="17" fontId="11" fillId="0" borderId="0" xfId="0" applyNumberFormat="1" applyFont="1" applyBorder="1" applyAlignment="1">
      <alignment horizontal="center"/>
    </xf>
    <xf numFmtId="170" fontId="26" fillId="7" borderId="25" xfId="0" applyNumberFormat="1" applyFont="1" applyFill="1" applyBorder="1" applyAlignment="1">
      <alignment horizontal="center" vertical="center" wrapText="1"/>
    </xf>
    <xf numFmtId="170" fontId="26" fillId="7" borderId="26" xfId="0" applyNumberFormat="1" applyFont="1" applyFill="1" applyBorder="1" applyAlignment="1">
      <alignment horizontal="center" vertical="center" wrapText="1"/>
    </xf>
    <xf numFmtId="170" fontId="26" fillId="7" borderId="14" xfId="0" applyNumberFormat="1" applyFont="1" applyFill="1" applyBorder="1" applyAlignment="1">
      <alignment horizontal="center" vertical="center" wrapText="1"/>
    </xf>
    <xf numFmtId="170" fontId="26" fillId="7"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1664">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25</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25</xdr:col>
          <xdr:colOff>0</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0</xdr:row>
          <xdr:rowOff>152400</xdr:rowOff>
        </xdr:from>
        <xdr:to>
          <xdr:col>10</xdr:col>
          <xdr:colOff>1276350</xdr:colOff>
          <xdr:row>2</xdr:row>
          <xdr:rowOff>133350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3</xdr:row>
          <xdr:rowOff>9525</xdr:rowOff>
        </xdr:from>
        <xdr:to>
          <xdr:col>10</xdr:col>
          <xdr:colOff>1295400</xdr:colOff>
          <xdr:row>5</xdr:row>
          <xdr:rowOff>104775</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trlProp" Target="../ctrlProps/ctrlProp7.xml"/><Relationship Id="rId4" Type="http://schemas.openxmlformats.org/officeDocument/2006/relationships/control" Target="../activeX/activeX3.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9.9978637043366805E-2"/>
  </sheetPr>
  <dimension ref="A1:L79"/>
  <sheetViews>
    <sheetView tabSelected="1" zoomScale="80" zoomScaleNormal="80" workbookViewId="0">
      <selection activeCell="M16" sqref="M16"/>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s>
  <sheetData>
    <row r="1" spans="1:11" ht="25.5" customHeight="1" x14ac:dyDescent="0.45">
      <c r="A1" s="180" t="s">
        <v>0</v>
      </c>
      <c r="B1" s="180"/>
      <c r="C1" s="180"/>
      <c r="D1" s="180"/>
      <c r="E1" s="180"/>
      <c r="F1" s="180"/>
      <c r="G1" s="180"/>
      <c r="H1" s="180"/>
      <c r="I1" s="180"/>
      <c r="J1" s="180"/>
      <c r="K1" s="180"/>
    </row>
    <row r="2" spans="1:11" ht="22.5" customHeight="1" x14ac:dyDescent="0.4">
      <c r="A2" s="189" t="s">
        <v>103</v>
      </c>
      <c r="B2" s="189"/>
      <c r="C2" s="189"/>
      <c r="D2" s="189"/>
      <c r="E2" s="189"/>
      <c r="F2" s="189"/>
      <c r="G2" s="189"/>
      <c r="H2" s="189"/>
      <c r="I2" s="189"/>
      <c r="J2" s="189"/>
      <c r="K2" s="75"/>
    </row>
    <row r="3" spans="1:11" ht="22.5" customHeight="1" x14ac:dyDescent="0.4">
      <c r="A3" s="181" t="s">
        <v>57</v>
      </c>
      <c r="B3" s="181"/>
      <c r="C3" s="181"/>
      <c r="D3" s="181"/>
      <c r="E3" s="181"/>
      <c r="F3" s="181"/>
      <c r="G3" s="181"/>
      <c r="H3" s="181"/>
      <c r="I3" s="181"/>
      <c r="J3" s="181"/>
      <c r="K3" s="181"/>
    </row>
    <row r="4" spans="1:11" ht="21" customHeight="1" x14ac:dyDescent="0.35">
      <c r="A4" s="182" t="s">
        <v>104</v>
      </c>
      <c r="B4" s="183"/>
      <c r="C4" s="183"/>
      <c r="D4" s="183"/>
      <c r="E4" s="183"/>
      <c r="F4" s="183"/>
      <c r="G4" s="183"/>
      <c r="H4" s="183"/>
      <c r="I4" s="183"/>
      <c r="J4" s="183"/>
      <c r="K4" s="183"/>
    </row>
    <row r="5" spans="1:11" ht="21" x14ac:dyDescent="0.35">
      <c r="A5" s="184" t="s">
        <v>5</v>
      </c>
      <c r="B5" s="185"/>
      <c r="C5" s="185"/>
      <c r="D5" s="185"/>
      <c r="E5" s="185"/>
      <c r="F5" s="185"/>
      <c r="G5" s="185"/>
      <c r="H5" s="185"/>
      <c r="I5" s="185"/>
      <c r="J5" s="185"/>
      <c r="K5" s="185"/>
    </row>
    <row r="6" spans="1:11" ht="17.25" customHeight="1" x14ac:dyDescent="0.25"/>
    <row r="7" spans="1:11" ht="17.25" customHeight="1" x14ac:dyDescent="0.25"/>
    <row r="8" spans="1:11" s="7" customFormat="1" ht="20.25" customHeight="1" x14ac:dyDescent="0.3">
      <c r="A8" s="11"/>
      <c r="B8" s="12"/>
      <c r="C8" s="13"/>
      <c r="D8" s="186" t="s">
        <v>9</v>
      </c>
      <c r="E8" s="187"/>
      <c r="F8" s="187"/>
      <c r="G8" s="14"/>
      <c r="H8" s="186" t="s">
        <v>10</v>
      </c>
      <c r="I8" s="187"/>
      <c r="J8" s="188"/>
    </row>
    <row r="9" spans="1:11" s="7" customFormat="1" ht="17.25" customHeight="1" x14ac:dyDescent="0.3">
      <c r="A9" s="15"/>
      <c r="B9" s="16"/>
      <c r="C9" s="16"/>
      <c r="D9" s="17" t="s">
        <v>105</v>
      </c>
      <c r="E9" s="176" t="s">
        <v>72</v>
      </c>
      <c r="F9" s="178" t="s">
        <v>4</v>
      </c>
      <c r="G9" s="18"/>
      <c r="H9" s="19" t="s">
        <v>105</v>
      </c>
      <c r="I9" s="176" t="s">
        <v>72</v>
      </c>
      <c r="J9" s="176" t="s">
        <v>4</v>
      </c>
    </row>
    <row r="10" spans="1:11" s="7" customFormat="1" ht="14.25" customHeight="1" x14ac:dyDescent="0.3">
      <c r="A10" s="15"/>
      <c r="B10" s="16"/>
      <c r="C10" s="16"/>
      <c r="D10" s="20" t="s">
        <v>106</v>
      </c>
      <c r="E10" s="177"/>
      <c r="F10" s="179"/>
      <c r="G10" s="18"/>
      <c r="H10" s="20" t="s">
        <v>106</v>
      </c>
      <c r="I10" s="177"/>
      <c r="J10" s="177"/>
    </row>
    <row r="11" spans="1:11" s="7" customFormat="1" ht="17.25" customHeight="1" x14ac:dyDescent="0.3">
      <c r="A11" s="15"/>
      <c r="B11" s="16"/>
      <c r="C11" s="16"/>
      <c r="D11" s="21"/>
      <c r="E11" s="21"/>
      <c r="F11" s="21"/>
      <c r="G11" s="22"/>
      <c r="H11" s="21"/>
      <c r="I11" s="21"/>
      <c r="J11" s="21"/>
    </row>
    <row r="12" spans="1:11" s="7" customFormat="1" ht="17.25" customHeight="1" x14ac:dyDescent="0.3">
      <c r="A12" s="15"/>
      <c r="B12" s="23" t="s">
        <v>1</v>
      </c>
      <c r="C12" s="16"/>
      <c r="D12" s="24"/>
      <c r="E12" s="24"/>
      <c r="F12" s="24"/>
      <c r="G12" s="22"/>
      <c r="H12" s="24"/>
      <c r="I12" s="24"/>
      <c r="J12" s="24"/>
    </row>
    <row r="13" spans="1:11" s="7" customFormat="1" ht="17.25" customHeight="1" x14ac:dyDescent="0.3">
      <c r="A13" s="15"/>
      <c r="B13" s="35" t="s">
        <v>2</v>
      </c>
      <c r="C13" s="16"/>
      <c r="D13" s="106">
        <v>0</v>
      </c>
      <c r="E13" s="106">
        <v>0</v>
      </c>
      <c r="F13" s="106">
        <v>0</v>
      </c>
      <c r="G13" s="107"/>
      <c r="H13" s="157">
        <v>0</v>
      </c>
      <c r="I13" s="157">
        <v>0</v>
      </c>
      <c r="J13" s="106">
        <v>0</v>
      </c>
    </row>
    <row r="14" spans="1:11" s="7" customFormat="1" ht="17.25" customHeight="1" x14ac:dyDescent="0.3">
      <c r="A14" s="15"/>
      <c r="B14" s="35" t="s">
        <v>3</v>
      </c>
      <c r="C14" s="16"/>
      <c r="D14" s="106">
        <v>42.995473789862885</v>
      </c>
      <c r="E14" s="106">
        <v>-58.9</v>
      </c>
      <c r="F14" s="106">
        <v>-101.89547378986288</v>
      </c>
      <c r="G14" s="107"/>
      <c r="H14" s="157">
        <v>42.995473789862885</v>
      </c>
      <c r="I14" s="157">
        <v>0</v>
      </c>
      <c r="J14" s="106">
        <v>-42.995473789862885</v>
      </c>
    </row>
    <row r="15" spans="1:11" s="7" customFormat="1" ht="17.25" customHeight="1" x14ac:dyDescent="0.3">
      <c r="A15" s="15"/>
      <c r="B15" s="35" t="s">
        <v>63</v>
      </c>
      <c r="C15" s="16"/>
      <c r="D15" s="106">
        <v>16.813735293384767</v>
      </c>
      <c r="E15" s="106">
        <v>27.740024100000003</v>
      </c>
      <c r="F15" s="106">
        <v>10.926288806615236</v>
      </c>
      <c r="G15" s="107"/>
      <c r="H15" s="157">
        <v>33.627470586769533</v>
      </c>
      <c r="I15" s="157">
        <v>57.590477390000004</v>
      </c>
      <c r="J15" s="106">
        <v>23.963006803230471</v>
      </c>
    </row>
    <row r="16" spans="1:11" s="7" customFormat="1" ht="17.25" customHeight="1" x14ac:dyDescent="0.3">
      <c r="A16" s="15"/>
      <c r="B16" s="35" t="s">
        <v>64</v>
      </c>
      <c r="C16" s="16"/>
      <c r="D16" s="106">
        <v>7.1898977218633178</v>
      </c>
      <c r="E16" s="106">
        <v>17.303583389999996</v>
      </c>
      <c r="F16" s="106">
        <v>10.113685668136679</v>
      </c>
      <c r="G16" s="107"/>
      <c r="H16" s="157">
        <v>14.379795443726636</v>
      </c>
      <c r="I16" s="157">
        <v>35.362845289999996</v>
      </c>
      <c r="J16" s="106">
        <v>20.98304984627336</v>
      </c>
    </row>
    <row r="17" spans="1:11" s="7" customFormat="1" ht="17.25" customHeight="1" x14ac:dyDescent="0.3">
      <c r="A17" s="15"/>
      <c r="B17" s="35" t="s">
        <v>6</v>
      </c>
      <c r="C17" s="16"/>
      <c r="D17" s="106">
        <v>0</v>
      </c>
      <c r="E17" s="106">
        <v>0</v>
      </c>
      <c r="F17" s="106">
        <v>0</v>
      </c>
      <c r="G17" s="107"/>
      <c r="H17" s="157">
        <v>0</v>
      </c>
      <c r="I17" s="157">
        <v>0</v>
      </c>
      <c r="J17" s="106">
        <v>0</v>
      </c>
    </row>
    <row r="18" spans="1:11" s="7" customFormat="1" ht="17.25" customHeight="1" x14ac:dyDescent="0.3">
      <c r="A18" s="15"/>
      <c r="B18" s="35" t="s">
        <v>7</v>
      </c>
      <c r="C18" s="16"/>
      <c r="D18" s="106">
        <v>26.623036381579642</v>
      </c>
      <c r="E18" s="106">
        <v>23.900151600000001</v>
      </c>
      <c r="F18" s="106">
        <v>-2.7228847815796406</v>
      </c>
      <c r="G18" s="107"/>
      <c r="H18" s="157">
        <v>53.246072763159283</v>
      </c>
      <c r="I18" s="157">
        <v>63.225553499999997</v>
      </c>
      <c r="J18" s="106">
        <v>9.9794807368407135</v>
      </c>
    </row>
    <row r="19" spans="1:11" s="7" customFormat="1" ht="17.25" customHeight="1" x14ac:dyDescent="0.3">
      <c r="A19" s="15"/>
      <c r="B19" s="35" t="s">
        <v>8</v>
      </c>
      <c r="C19" s="16"/>
      <c r="D19" s="106">
        <v>0</v>
      </c>
      <c r="E19" s="106">
        <v>0</v>
      </c>
      <c r="F19" s="106">
        <v>0</v>
      </c>
      <c r="G19" s="107"/>
      <c r="H19" s="157">
        <v>0</v>
      </c>
      <c r="I19" s="157">
        <v>0</v>
      </c>
      <c r="J19" s="106">
        <v>0</v>
      </c>
    </row>
    <row r="20" spans="1:11" s="7" customFormat="1" ht="17.25" customHeight="1" x14ac:dyDescent="0.3">
      <c r="A20" s="15"/>
      <c r="B20" s="16"/>
      <c r="C20" s="16"/>
      <c r="D20" s="110">
        <f>SUM(D13:D19)</f>
        <v>93.622143186690607</v>
      </c>
      <c r="E20" s="110">
        <f>SUM(E13:E19)</f>
        <v>10.043759090000002</v>
      </c>
      <c r="F20" s="110">
        <f>E20-D20</f>
        <v>-83.578384096690598</v>
      </c>
      <c r="G20" s="111"/>
      <c r="H20" s="110">
        <f>SUM(H13:H19)</f>
        <v>144.24881258351834</v>
      </c>
      <c r="I20" s="110">
        <f>SUM(I13:I19)</f>
        <v>156.17887618</v>
      </c>
      <c r="J20" s="110">
        <f>I20-H20</f>
        <v>11.930063596481659</v>
      </c>
      <c r="K20" s="8">
        <v>332.44527054000002</v>
      </c>
    </row>
    <row r="21" spans="1:11" s="7" customFormat="1" ht="17.25" customHeight="1" x14ac:dyDescent="0.3">
      <c r="A21" s="15"/>
      <c r="B21" s="16"/>
      <c r="C21" s="16"/>
      <c r="D21" s="24"/>
      <c r="E21" s="24"/>
      <c r="F21" s="26"/>
      <c r="G21" s="22"/>
      <c r="H21" s="24"/>
      <c r="I21" s="24"/>
      <c r="J21" s="26"/>
    </row>
    <row r="22" spans="1:11" s="7" customFormat="1" ht="17.25" customHeight="1" x14ac:dyDescent="0.3">
      <c r="A22" s="15"/>
      <c r="B22" s="23" t="s">
        <v>11</v>
      </c>
      <c r="C22" s="16"/>
      <c r="D22" s="24"/>
      <c r="E22" s="24"/>
      <c r="F22" s="26"/>
      <c r="G22" s="22"/>
      <c r="H22" s="24"/>
      <c r="I22" s="24"/>
      <c r="J22" s="26"/>
    </row>
    <row r="23" spans="1:11" s="7" customFormat="1" ht="17.25" customHeight="1" x14ac:dyDescent="0.3">
      <c r="A23" s="15"/>
      <c r="B23" s="35" t="s">
        <v>12</v>
      </c>
      <c r="C23" s="16"/>
      <c r="D23" s="106">
        <v>131.62970879972468</v>
      </c>
      <c r="E23" s="106">
        <v>199.19424581999999</v>
      </c>
      <c r="F23" s="106">
        <v>67.56453702027531</v>
      </c>
      <c r="G23" s="107"/>
      <c r="H23" s="106">
        <v>131.10338136398607</v>
      </c>
      <c r="I23" s="106">
        <v>238.77589645999998</v>
      </c>
      <c r="J23" s="106">
        <v>107.67251509601391</v>
      </c>
    </row>
    <row r="24" spans="1:11" s="7" customFormat="1" ht="17.25" customHeight="1" x14ac:dyDescent="0.3">
      <c r="A24" s="15"/>
      <c r="B24" s="35" t="s">
        <v>13</v>
      </c>
      <c r="C24" s="16"/>
      <c r="D24" s="106">
        <v>0</v>
      </c>
      <c r="E24" s="106">
        <v>0</v>
      </c>
      <c r="F24" s="106">
        <v>0</v>
      </c>
      <c r="G24" s="107"/>
      <c r="H24" s="106">
        <v>0</v>
      </c>
      <c r="I24" s="106">
        <v>0</v>
      </c>
      <c r="J24" s="106">
        <v>0</v>
      </c>
    </row>
    <row r="25" spans="1:11" s="7" customFormat="1" ht="17.25" customHeight="1" x14ac:dyDescent="0.3">
      <c r="A25" s="15"/>
      <c r="B25" s="35" t="s">
        <v>14</v>
      </c>
      <c r="C25" s="16"/>
      <c r="D25" s="106">
        <v>0</v>
      </c>
      <c r="E25" s="106">
        <v>8.4557429999999989E-2</v>
      </c>
      <c r="F25" s="106">
        <v>8.4557429999999989E-2</v>
      </c>
      <c r="G25" s="107"/>
      <c r="H25" s="106">
        <v>-26.562219759930429</v>
      </c>
      <c r="I25" s="106">
        <v>8.4557429999999989E-2</v>
      </c>
      <c r="J25" s="106">
        <v>26.646777189930429</v>
      </c>
    </row>
    <row r="26" spans="1:11" s="7" customFormat="1" ht="17.25" customHeight="1" x14ac:dyDescent="0.3">
      <c r="A26" s="15"/>
      <c r="B26" s="16"/>
      <c r="C26" s="16"/>
      <c r="D26" s="110">
        <f>SUM(D23:D25)</f>
        <v>131.62970879972468</v>
      </c>
      <c r="E26" s="110">
        <f>SUM(E23:E25)</f>
        <v>199.27880324999998</v>
      </c>
      <c r="F26" s="110">
        <f>E26-D26</f>
        <v>67.6490944502753</v>
      </c>
      <c r="G26" s="111"/>
      <c r="H26" s="110">
        <f>SUM(H23:H25)</f>
        <v>104.54116160405565</v>
      </c>
      <c r="I26" s="110">
        <f>SUM(I23:I25)</f>
        <v>238.86045388999997</v>
      </c>
      <c r="J26" s="110">
        <f>I26-H26</f>
        <v>134.31929228594433</v>
      </c>
      <c r="K26" s="8">
        <v>876.27851427999985</v>
      </c>
    </row>
    <row r="27" spans="1:11" s="7" customFormat="1" ht="17.25" customHeight="1" x14ac:dyDescent="0.3">
      <c r="A27" s="15"/>
      <c r="B27" s="16"/>
      <c r="C27" s="16"/>
      <c r="D27" s="24"/>
      <c r="E27" s="24"/>
      <c r="F27" s="26"/>
      <c r="G27" s="22"/>
      <c r="H27" s="24"/>
      <c r="I27" s="24"/>
      <c r="J27" s="26"/>
    </row>
    <row r="28" spans="1:11" s="7" customFormat="1" ht="17.25" customHeight="1" x14ac:dyDescent="0.3">
      <c r="A28" s="15"/>
      <c r="B28" s="23" t="s">
        <v>15</v>
      </c>
      <c r="C28" s="16"/>
      <c r="D28" s="24"/>
      <c r="E28" s="24"/>
      <c r="F28" s="26"/>
      <c r="G28" s="22"/>
      <c r="H28" s="24"/>
      <c r="I28" s="24"/>
      <c r="J28" s="26"/>
    </row>
    <row r="29" spans="1:11" s="7" customFormat="1" ht="17.25" customHeight="1" x14ac:dyDescent="0.3">
      <c r="A29" s="15"/>
      <c r="B29" s="36" t="s">
        <v>18</v>
      </c>
      <c r="C29" s="16"/>
      <c r="D29" s="24"/>
      <c r="E29" s="24"/>
      <c r="F29" s="26"/>
      <c r="G29" s="22"/>
      <c r="H29" s="24"/>
      <c r="I29" s="24"/>
      <c r="J29" s="26"/>
    </row>
    <row r="30" spans="1:11" s="7" customFormat="1" ht="17.25" customHeight="1" x14ac:dyDescent="0.3">
      <c r="A30" s="15"/>
      <c r="B30" s="25" t="s">
        <v>16</v>
      </c>
      <c r="C30" s="16"/>
      <c r="D30" s="106">
        <f>SUM(D31:D35)</f>
        <v>22.401775000000001</v>
      </c>
      <c r="E30" s="106">
        <f>SUM(E31:E35)</f>
        <v>12.56193693</v>
      </c>
      <c r="F30" s="106">
        <f>E30-D30</f>
        <v>-9.8398380700000008</v>
      </c>
      <c r="G30" s="107"/>
      <c r="H30" s="106">
        <f>SUM(H31:H35)</f>
        <v>44.803550000000001</v>
      </c>
      <c r="I30" s="106">
        <f>SUM(I31:I35)</f>
        <v>27.590398799999999</v>
      </c>
      <c r="J30" s="106">
        <f>I30-H30</f>
        <v>-17.213151200000002</v>
      </c>
    </row>
    <row r="31" spans="1:11" s="9" customFormat="1" ht="17.25" customHeight="1" x14ac:dyDescent="0.3">
      <c r="A31" s="28"/>
      <c r="B31" s="37" t="s">
        <v>19</v>
      </c>
      <c r="C31" s="29"/>
      <c r="D31" s="108">
        <v>22.401775000000001</v>
      </c>
      <c r="E31" s="108">
        <v>12.56193693</v>
      </c>
      <c r="F31" s="108">
        <v>-9.8398380700000008</v>
      </c>
      <c r="G31" s="109"/>
      <c r="H31" s="108">
        <v>44.803550000000001</v>
      </c>
      <c r="I31" s="108">
        <v>26.89518064</v>
      </c>
      <c r="J31" s="108">
        <v>-17.908369360000002</v>
      </c>
    </row>
    <row r="32" spans="1:11" s="9" customFormat="1" ht="17.25" customHeight="1" x14ac:dyDescent="0.3">
      <c r="A32" s="28"/>
      <c r="B32" s="37" t="s">
        <v>20</v>
      </c>
      <c r="C32" s="29"/>
      <c r="D32" s="108">
        <v>0</v>
      </c>
      <c r="E32" s="108">
        <v>0</v>
      </c>
      <c r="F32" s="108">
        <v>0</v>
      </c>
      <c r="G32" s="109"/>
      <c r="H32" s="108">
        <v>0</v>
      </c>
      <c r="I32" s="108">
        <v>0</v>
      </c>
      <c r="J32" s="108">
        <v>0</v>
      </c>
    </row>
    <row r="33" spans="1:10" s="9" customFormat="1" ht="17.25" customHeight="1" x14ac:dyDescent="0.3">
      <c r="A33" s="28"/>
      <c r="B33" s="37" t="s">
        <v>21</v>
      </c>
      <c r="C33" s="29"/>
      <c r="D33" s="108">
        <v>0</v>
      </c>
      <c r="E33" s="108">
        <v>0</v>
      </c>
      <c r="F33" s="108">
        <v>0</v>
      </c>
      <c r="G33" s="109"/>
      <c r="H33" s="108">
        <v>0</v>
      </c>
      <c r="I33" s="108">
        <v>0</v>
      </c>
      <c r="J33" s="108">
        <v>0</v>
      </c>
    </row>
    <row r="34" spans="1:10" s="9" customFormat="1" ht="17.25" customHeight="1" x14ac:dyDescent="0.3">
      <c r="A34" s="28"/>
      <c r="B34" s="37" t="s">
        <v>22</v>
      </c>
      <c r="C34" s="29"/>
      <c r="D34" s="108">
        <v>0</v>
      </c>
      <c r="E34" s="108">
        <v>0</v>
      </c>
      <c r="F34" s="108">
        <v>0</v>
      </c>
      <c r="G34" s="109"/>
      <c r="H34" s="108">
        <v>0</v>
      </c>
      <c r="I34" s="108">
        <v>0.69521816000000003</v>
      </c>
      <c r="J34" s="108">
        <v>0.69521816000000003</v>
      </c>
    </row>
    <row r="35" spans="1:10" s="9" customFormat="1" ht="17.25" customHeight="1" x14ac:dyDescent="0.3">
      <c r="A35" s="28"/>
      <c r="B35" s="37" t="s">
        <v>23</v>
      </c>
      <c r="C35" s="29"/>
      <c r="D35" s="108">
        <v>0</v>
      </c>
      <c r="E35" s="108">
        <v>0</v>
      </c>
      <c r="F35" s="108">
        <v>0</v>
      </c>
      <c r="G35" s="109"/>
      <c r="H35" s="108">
        <v>0</v>
      </c>
      <c r="I35" s="108">
        <v>0</v>
      </c>
      <c r="J35" s="108">
        <v>0</v>
      </c>
    </row>
    <row r="36" spans="1:10" s="7" customFormat="1" ht="17.25" customHeight="1" x14ac:dyDescent="0.3">
      <c r="A36" s="15"/>
      <c r="B36" s="36" t="s">
        <v>24</v>
      </c>
      <c r="C36" s="16"/>
      <c r="D36" s="106">
        <f>SUM(D37:D40)</f>
        <v>43.712895551184914</v>
      </c>
      <c r="E36" s="106">
        <f>SUM(E37:E40)</f>
        <v>0</v>
      </c>
      <c r="F36" s="106">
        <f>E36-D36</f>
        <v>-43.712895551184914</v>
      </c>
      <c r="G36" s="107"/>
      <c r="H36" s="106">
        <f>SUM(H37:H40)</f>
        <v>87.425791102369828</v>
      </c>
      <c r="I36" s="106">
        <f>SUM(I37:I40)</f>
        <v>0</v>
      </c>
      <c r="J36" s="106">
        <f>I36-H36</f>
        <v>-87.425791102369828</v>
      </c>
    </row>
    <row r="37" spans="1:10" s="7" customFormat="1" ht="17.25" customHeight="1" x14ac:dyDescent="0.3">
      <c r="A37" s="15"/>
      <c r="B37" s="37" t="s">
        <v>17</v>
      </c>
      <c r="C37" s="29"/>
      <c r="D37" s="108">
        <v>0</v>
      </c>
      <c r="E37" s="108">
        <v>0</v>
      </c>
      <c r="F37" s="108">
        <v>0</v>
      </c>
      <c r="G37" s="109"/>
      <c r="H37" s="108">
        <v>0</v>
      </c>
      <c r="I37" s="108">
        <v>0</v>
      </c>
      <c r="J37" s="108">
        <v>0</v>
      </c>
    </row>
    <row r="38" spans="1:10" s="7" customFormat="1" ht="17.25" customHeight="1" x14ac:dyDescent="0.3">
      <c r="A38" s="15"/>
      <c r="B38" s="37" t="s">
        <v>25</v>
      </c>
      <c r="C38" s="29"/>
      <c r="D38" s="108">
        <v>15.478021738684919</v>
      </c>
      <c r="E38" s="108">
        <v>29.753653029999999</v>
      </c>
      <c r="F38" s="108">
        <v>14.275631291315079</v>
      </c>
      <c r="G38" s="109"/>
      <c r="H38" s="108">
        <v>30.956043477369839</v>
      </c>
      <c r="I38" s="108">
        <v>29.753653029999999</v>
      </c>
      <c r="J38" s="108">
        <v>-1.2023904473698401</v>
      </c>
    </row>
    <row r="39" spans="1:10" s="7" customFormat="1" ht="17.25" customHeight="1" x14ac:dyDescent="0.3">
      <c r="A39" s="15"/>
      <c r="B39" s="37" t="s">
        <v>26</v>
      </c>
      <c r="C39" s="29"/>
      <c r="D39" s="108">
        <v>28.234873812499998</v>
      </c>
      <c r="E39" s="108">
        <v>0</v>
      </c>
      <c r="F39" s="108">
        <v>-28.234873812499998</v>
      </c>
      <c r="G39" s="109"/>
      <c r="H39" s="108">
        <v>56.469747624999997</v>
      </c>
      <c r="I39" s="108">
        <v>14.16666667</v>
      </c>
      <c r="J39" s="108">
        <v>-42.303080954999999</v>
      </c>
    </row>
    <row r="40" spans="1:10" s="7" customFormat="1" ht="17.25" customHeight="1" x14ac:dyDescent="0.3">
      <c r="A40" s="15"/>
      <c r="B40" s="37" t="s">
        <v>27</v>
      </c>
      <c r="C40" s="29"/>
      <c r="D40" s="108">
        <v>0</v>
      </c>
      <c r="E40" s="108">
        <v>-29.753653029999999</v>
      </c>
      <c r="F40" s="108">
        <v>-29.753653029999999</v>
      </c>
      <c r="G40" s="109"/>
      <c r="H40" s="108">
        <v>0</v>
      </c>
      <c r="I40" s="108">
        <v>-43.9203197</v>
      </c>
      <c r="J40" s="108">
        <v>-43.9203197</v>
      </c>
    </row>
    <row r="41" spans="1:10" s="7" customFormat="1" ht="17.25" customHeight="1" x14ac:dyDescent="0.3">
      <c r="A41" s="15"/>
      <c r="B41" s="25"/>
      <c r="C41" s="16"/>
      <c r="D41" s="110">
        <f>D36+D30</f>
        <v>66.114670551184915</v>
      </c>
      <c r="E41" s="110">
        <f>E36+E30</f>
        <v>12.56193693</v>
      </c>
      <c r="F41" s="110">
        <f>E41-D41</f>
        <v>-53.552733621184913</v>
      </c>
      <c r="G41" s="111"/>
      <c r="H41" s="110">
        <f>H36+H30</f>
        <v>132.22934110236983</v>
      </c>
      <c r="I41" s="110">
        <f>I36+I30</f>
        <v>27.590398799999999</v>
      </c>
      <c r="J41" s="110">
        <f>I41-H41</f>
        <v>-104.63894230236983</v>
      </c>
    </row>
    <row r="42" spans="1:10" s="7" customFormat="1" ht="17.25" customHeight="1" x14ac:dyDescent="0.3">
      <c r="A42" s="15"/>
      <c r="B42" s="25"/>
      <c r="C42" s="16"/>
      <c r="D42" s="30"/>
      <c r="E42" s="30"/>
      <c r="F42" s="30"/>
      <c r="G42" s="31"/>
      <c r="H42" s="30"/>
      <c r="I42" s="30"/>
      <c r="J42" s="30">
        <v>0</v>
      </c>
    </row>
    <row r="43" spans="1:10" s="7" customFormat="1" ht="17.25" customHeight="1" x14ac:dyDescent="0.3">
      <c r="A43" s="15"/>
      <c r="B43" s="23" t="s">
        <v>28</v>
      </c>
      <c r="C43" s="16"/>
      <c r="D43" s="24"/>
      <c r="E43" s="24"/>
      <c r="F43" s="26"/>
      <c r="G43" s="22"/>
      <c r="H43" s="24"/>
      <c r="I43" s="24"/>
      <c r="J43" s="26">
        <v>0</v>
      </c>
    </row>
    <row r="44" spans="1:10" s="7" customFormat="1" ht="17.25" customHeight="1" x14ac:dyDescent="0.3">
      <c r="A44" s="15"/>
      <c r="B44" s="35" t="s">
        <v>29</v>
      </c>
      <c r="C44" s="16"/>
      <c r="D44" s="106">
        <v>0</v>
      </c>
      <c r="E44" s="106">
        <v>0</v>
      </c>
      <c r="F44" s="106">
        <v>0</v>
      </c>
      <c r="G44" s="107"/>
      <c r="H44" s="106">
        <v>0</v>
      </c>
      <c r="I44" s="106">
        <v>0</v>
      </c>
      <c r="J44" s="106">
        <v>0</v>
      </c>
    </row>
    <row r="45" spans="1:10" s="7" customFormat="1" ht="17.25" customHeight="1" x14ac:dyDescent="0.3">
      <c r="A45" s="15"/>
      <c r="B45" s="35" t="s">
        <v>30</v>
      </c>
      <c r="C45" s="16"/>
      <c r="D45" s="106"/>
      <c r="E45" s="106"/>
      <c r="F45" s="106"/>
      <c r="G45" s="107"/>
      <c r="H45" s="106"/>
      <c r="I45" s="106"/>
      <c r="J45" s="106">
        <v>0</v>
      </c>
    </row>
    <row r="46" spans="1:10" s="7" customFormat="1" ht="17.25" hidden="1" customHeight="1" x14ac:dyDescent="0.3">
      <c r="A46" s="158"/>
      <c r="B46" s="159" t="s">
        <v>76</v>
      </c>
      <c r="C46" s="160"/>
      <c r="D46" s="161">
        <v>0</v>
      </c>
      <c r="E46" s="161">
        <v>0</v>
      </c>
      <c r="F46" s="161">
        <v>0</v>
      </c>
      <c r="G46" s="162"/>
      <c r="H46" s="161">
        <v>0</v>
      </c>
      <c r="I46" s="161">
        <v>0</v>
      </c>
      <c r="J46" s="161">
        <v>0</v>
      </c>
    </row>
    <row r="47" spans="1:10" s="7" customFormat="1" ht="17.25" hidden="1" customHeight="1" x14ac:dyDescent="0.3">
      <c r="A47" s="158"/>
      <c r="B47" s="159" t="s">
        <v>75</v>
      </c>
      <c r="C47" s="160"/>
      <c r="D47" s="161">
        <v>0</v>
      </c>
      <c r="E47" s="161">
        <v>0</v>
      </c>
      <c r="F47" s="161">
        <v>0</v>
      </c>
      <c r="G47" s="162"/>
      <c r="H47" s="161">
        <v>0</v>
      </c>
      <c r="I47" s="161">
        <v>0</v>
      </c>
      <c r="J47" s="161">
        <v>0</v>
      </c>
    </row>
    <row r="48" spans="1:10" s="7" customFormat="1" ht="17.25" hidden="1" customHeight="1" x14ac:dyDescent="0.3">
      <c r="A48" s="158"/>
      <c r="B48" s="159" t="s">
        <v>74</v>
      </c>
      <c r="C48" s="160"/>
      <c r="D48" s="161">
        <v>0</v>
      </c>
      <c r="E48" s="161">
        <v>0</v>
      </c>
      <c r="F48" s="161">
        <v>0</v>
      </c>
      <c r="G48" s="162"/>
      <c r="H48" s="161">
        <v>0</v>
      </c>
      <c r="I48" s="161">
        <v>0</v>
      </c>
      <c r="J48" s="161">
        <v>0</v>
      </c>
    </row>
    <row r="49" spans="1:10" s="7" customFormat="1" ht="17.25" hidden="1" customHeight="1" x14ac:dyDescent="0.3">
      <c r="A49" s="158"/>
      <c r="B49" s="159" t="s">
        <v>73</v>
      </c>
      <c r="C49" s="160"/>
      <c r="D49" s="161">
        <v>0</v>
      </c>
      <c r="E49" s="161">
        <v>0</v>
      </c>
      <c r="F49" s="161">
        <v>0</v>
      </c>
      <c r="G49" s="162"/>
      <c r="H49" s="161">
        <v>0</v>
      </c>
      <c r="I49" s="161">
        <v>0</v>
      </c>
      <c r="J49" s="161">
        <v>0</v>
      </c>
    </row>
    <row r="50" spans="1:10" s="7" customFormat="1" ht="17.25" customHeight="1" x14ac:dyDescent="0.3">
      <c r="A50" s="15"/>
      <c r="B50" s="25" t="s">
        <v>31</v>
      </c>
      <c r="C50" s="16"/>
      <c r="D50" s="106">
        <v>0</v>
      </c>
      <c r="E50" s="106">
        <v>0</v>
      </c>
      <c r="F50" s="106">
        <v>0</v>
      </c>
      <c r="G50" s="107"/>
      <c r="H50" s="106">
        <v>0</v>
      </c>
      <c r="I50" s="106">
        <v>0</v>
      </c>
      <c r="J50" s="106">
        <v>0</v>
      </c>
    </row>
    <row r="51" spans="1:10" s="7" customFormat="1" ht="17.25" customHeight="1" x14ac:dyDescent="0.3">
      <c r="A51" s="15"/>
      <c r="B51" s="25" t="s">
        <v>32</v>
      </c>
      <c r="C51" s="16"/>
      <c r="D51" s="106">
        <v>0</v>
      </c>
      <c r="E51" s="106">
        <v>0</v>
      </c>
      <c r="F51" s="106">
        <v>0</v>
      </c>
      <c r="G51" s="107"/>
      <c r="H51" s="106">
        <v>0</v>
      </c>
      <c r="I51" s="106">
        <v>0</v>
      </c>
      <c r="J51" s="106">
        <v>0</v>
      </c>
    </row>
    <row r="52" spans="1:10" s="7" customFormat="1" ht="17.25" customHeight="1" x14ac:dyDescent="0.3">
      <c r="A52" s="15"/>
      <c r="B52" s="25" t="s">
        <v>33</v>
      </c>
      <c r="C52" s="16"/>
      <c r="D52" s="106">
        <v>0</v>
      </c>
      <c r="E52" s="106">
        <v>0</v>
      </c>
      <c r="F52" s="106">
        <v>0</v>
      </c>
      <c r="G52" s="107"/>
      <c r="H52" s="106">
        <v>0</v>
      </c>
      <c r="I52" s="106">
        <v>0</v>
      </c>
      <c r="J52" s="106">
        <v>0</v>
      </c>
    </row>
    <row r="53" spans="1:10" s="7" customFormat="1" ht="17.25" customHeight="1" x14ac:dyDescent="0.3">
      <c r="A53" s="15"/>
      <c r="B53" s="25" t="s">
        <v>34</v>
      </c>
      <c r="C53" s="16"/>
      <c r="D53" s="106">
        <v>0</v>
      </c>
      <c r="E53" s="106">
        <v>0</v>
      </c>
      <c r="F53" s="106">
        <v>0</v>
      </c>
      <c r="G53" s="107"/>
      <c r="H53" s="106">
        <v>0</v>
      </c>
      <c r="I53" s="106">
        <v>0</v>
      </c>
      <c r="J53" s="106">
        <v>0</v>
      </c>
    </row>
    <row r="54" spans="1:10" s="7" customFormat="1" ht="17.25" customHeight="1" x14ac:dyDescent="0.3">
      <c r="A54" s="15"/>
      <c r="B54" s="25" t="s">
        <v>35</v>
      </c>
      <c r="C54" s="16"/>
      <c r="D54" s="106">
        <v>0</v>
      </c>
      <c r="E54" s="106">
        <v>0</v>
      </c>
      <c r="F54" s="106">
        <v>0</v>
      </c>
      <c r="G54" s="107"/>
      <c r="H54" s="106">
        <v>0</v>
      </c>
      <c r="I54" s="106">
        <v>0</v>
      </c>
      <c r="J54" s="106">
        <v>0</v>
      </c>
    </row>
    <row r="55" spans="1:10" s="7" customFormat="1" ht="17.25" customHeight="1" x14ac:dyDescent="0.3">
      <c r="A55" s="15"/>
      <c r="B55" s="25" t="s">
        <v>36</v>
      </c>
      <c r="C55" s="16"/>
      <c r="D55" s="106">
        <v>0</v>
      </c>
      <c r="E55" s="106">
        <v>0</v>
      </c>
      <c r="F55" s="106">
        <v>0</v>
      </c>
      <c r="G55" s="107"/>
      <c r="H55" s="106">
        <v>0</v>
      </c>
      <c r="I55" s="106">
        <v>0</v>
      </c>
      <c r="J55" s="106">
        <v>0</v>
      </c>
    </row>
    <row r="56" spans="1:10" s="7" customFormat="1" ht="17.25" customHeight="1" x14ac:dyDescent="0.3">
      <c r="A56" s="15"/>
      <c r="B56" s="25" t="s">
        <v>37</v>
      </c>
      <c r="C56" s="16"/>
      <c r="D56" s="106">
        <v>0</v>
      </c>
      <c r="E56" s="106">
        <v>0</v>
      </c>
      <c r="F56" s="106">
        <v>0</v>
      </c>
      <c r="G56" s="107"/>
      <c r="H56" s="106">
        <v>0</v>
      </c>
      <c r="I56" s="106">
        <v>0</v>
      </c>
      <c r="J56" s="106">
        <v>0</v>
      </c>
    </row>
    <row r="57" spans="1:10" s="7" customFormat="1" ht="17.25" customHeight="1" x14ac:dyDescent="0.3">
      <c r="A57" s="15"/>
      <c r="B57" s="25" t="s">
        <v>38</v>
      </c>
      <c r="C57" s="16"/>
      <c r="D57" s="106">
        <v>0</v>
      </c>
      <c r="E57" s="106">
        <v>0</v>
      </c>
      <c r="F57" s="106">
        <v>0</v>
      </c>
      <c r="G57" s="107"/>
      <c r="H57" s="106">
        <v>0</v>
      </c>
      <c r="I57" s="106">
        <v>0</v>
      </c>
      <c r="J57" s="106">
        <v>0</v>
      </c>
    </row>
    <row r="58" spans="1:10" s="7" customFormat="1" ht="17.25" customHeight="1" x14ac:dyDescent="0.3">
      <c r="A58" s="15"/>
      <c r="B58" s="35" t="s">
        <v>39</v>
      </c>
      <c r="C58" s="16"/>
      <c r="D58" s="106">
        <v>15.012072394149822</v>
      </c>
      <c r="E58" s="106">
        <v>14.570314999999999</v>
      </c>
      <c r="F58" s="106">
        <v>-0.44175739414982296</v>
      </c>
      <c r="G58" s="107"/>
      <c r="H58" s="106">
        <v>30.024144788299644</v>
      </c>
      <c r="I58" s="106">
        <v>29.140629999999998</v>
      </c>
      <c r="J58" s="106">
        <v>-0.88351478829964591</v>
      </c>
    </row>
    <row r="59" spans="1:10" s="7" customFormat="1" ht="17.25" customHeight="1" x14ac:dyDescent="0.3">
      <c r="A59" s="15"/>
      <c r="B59" s="27"/>
      <c r="C59" s="16"/>
      <c r="D59" s="110">
        <f>SUM(D44:D58)</f>
        <v>15.012072394149822</v>
      </c>
      <c r="E59" s="110">
        <f>SUM(E44:E58)</f>
        <v>14.570314999999999</v>
      </c>
      <c r="F59" s="110">
        <f>E59-D59</f>
        <v>-0.44175739414982296</v>
      </c>
      <c r="G59" s="111"/>
      <c r="H59" s="110">
        <f>SUM(H44:H58)</f>
        <v>30.024144788299644</v>
      </c>
      <c r="I59" s="110">
        <f>SUM(I44:I58)</f>
        <v>29.140629999999998</v>
      </c>
      <c r="J59" s="110">
        <f>I59-H59</f>
        <v>-0.88351478829964591</v>
      </c>
    </row>
    <row r="60" spans="1:10" s="7" customFormat="1" ht="17.25" customHeight="1" x14ac:dyDescent="0.3">
      <c r="A60" s="15"/>
      <c r="B60" s="27"/>
      <c r="C60" s="16"/>
      <c r="D60" s="112"/>
      <c r="E60" s="112"/>
      <c r="F60" s="112"/>
      <c r="G60" s="111"/>
      <c r="H60" s="112"/>
      <c r="I60" s="112"/>
      <c r="J60" s="112"/>
    </row>
    <row r="61" spans="1:10" s="7" customFormat="1" ht="17.25" customHeight="1" x14ac:dyDescent="0.3">
      <c r="A61" s="15"/>
      <c r="B61" s="32" t="s">
        <v>40</v>
      </c>
      <c r="C61" s="16"/>
      <c r="D61" s="113">
        <f>D20+D26+D41+D59</f>
        <v>306.37859493175</v>
      </c>
      <c r="E61" s="113">
        <f>E20+E26+E41+E59</f>
        <v>236.45481426999999</v>
      </c>
      <c r="F61" s="113">
        <f>E61-D61</f>
        <v>-69.923780661750015</v>
      </c>
      <c r="G61" s="111"/>
      <c r="H61" s="113">
        <f>H20+H26+H41+H59</f>
        <v>411.04346007824347</v>
      </c>
      <c r="I61" s="113">
        <f>I20+I26+I41+I59</f>
        <v>451.77035887</v>
      </c>
      <c r="J61" s="113">
        <f>I61-H61</f>
        <v>40.726898791756525</v>
      </c>
    </row>
    <row r="62" spans="1:10" s="7" customFormat="1" ht="17.25" customHeight="1" x14ac:dyDescent="0.3">
      <c r="A62" s="15"/>
      <c r="B62" s="27"/>
      <c r="C62" s="16"/>
      <c r="D62" s="24"/>
      <c r="E62" s="24"/>
      <c r="F62" s="26"/>
      <c r="G62" s="22"/>
      <c r="H62" s="24"/>
      <c r="I62" s="24"/>
      <c r="J62" s="26"/>
    </row>
    <row r="63" spans="1:10" s="7" customFormat="1" ht="17.25" customHeight="1" x14ac:dyDescent="0.3">
      <c r="A63" s="15"/>
      <c r="B63" s="23" t="s">
        <v>41</v>
      </c>
      <c r="C63" s="16"/>
      <c r="D63" s="24"/>
      <c r="E63" s="24"/>
      <c r="F63" s="26"/>
      <c r="G63" s="22"/>
      <c r="H63" s="24"/>
      <c r="I63" s="24"/>
      <c r="J63" s="26"/>
    </row>
    <row r="64" spans="1:10" s="7" customFormat="1" ht="17.25" customHeight="1" x14ac:dyDescent="0.3">
      <c r="A64" s="15"/>
      <c r="B64" s="35" t="s">
        <v>42</v>
      </c>
      <c r="C64" s="16"/>
      <c r="D64" s="106">
        <v>60.970670174728347</v>
      </c>
      <c r="E64" s="106">
        <v>42.327212029999998</v>
      </c>
      <c r="F64" s="106">
        <v>-18.643458144728349</v>
      </c>
      <c r="G64" s="107"/>
      <c r="H64" s="106">
        <v>132.07505243710881</v>
      </c>
      <c r="I64" s="106">
        <v>104.72732309999999</v>
      </c>
      <c r="J64" s="106">
        <v>-27.347729337108817</v>
      </c>
    </row>
    <row r="65" spans="1:12" s="7" customFormat="1" ht="17.25" customHeight="1" x14ac:dyDescent="0.3">
      <c r="A65" s="15"/>
      <c r="B65" s="35" t="s">
        <v>43</v>
      </c>
      <c r="C65" s="16"/>
      <c r="D65" s="106">
        <v>6.8031984035094242</v>
      </c>
      <c r="E65" s="106">
        <v>4.5382181299999997</v>
      </c>
      <c r="F65" s="106">
        <v>-2.2649802735094244</v>
      </c>
      <c r="G65" s="107"/>
      <c r="H65" s="106">
        <v>13.689097787073964</v>
      </c>
      <c r="I65" s="106">
        <v>9.627396479999998</v>
      </c>
      <c r="J65" s="106">
        <v>-4.0617013070739656</v>
      </c>
    </row>
    <row r="66" spans="1:12" s="7" customFormat="1" ht="17.25" customHeight="1" x14ac:dyDescent="0.3">
      <c r="A66" s="15"/>
      <c r="B66" s="35" t="s">
        <v>44</v>
      </c>
      <c r="C66" s="16"/>
      <c r="D66" s="106">
        <v>24.221303928082378</v>
      </c>
      <c r="E66" s="106">
        <v>41.648615339999999</v>
      </c>
      <c r="F66" s="106">
        <v>17.427311411917621</v>
      </c>
      <c r="G66" s="107"/>
      <c r="H66" s="106">
        <v>51.376236607665533</v>
      </c>
      <c r="I66" s="106">
        <v>80.763058199999989</v>
      </c>
      <c r="J66" s="106">
        <v>29.386821592334456</v>
      </c>
    </row>
    <row r="67" spans="1:12" s="7" customFormat="1" ht="17.25" customHeight="1" x14ac:dyDescent="0.3">
      <c r="A67" s="15"/>
      <c r="B67" s="27"/>
      <c r="C67" s="16"/>
      <c r="D67" s="110">
        <f>SUM(D64:D66)</f>
        <v>91.995172506320145</v>
      </c>
      <c r="E67" s="110">
        <f>SUM(E64:E66)</f>
        <v>88.514045499999995</v>
      </c>
      <c r="F67" s="110">
        <f>E67-D67</f>
        <v>-3.4811270063201505</v>
      </c>
      <c r="G67" s="111"/>
      <c r="H67" s="110">
        <f>SUM(H64:H66)</f>
        <v>197.1403868318483</v>
      </c>
      <c r="I67" s="110">
        <f>SUM(I64:I66)</f>
        <v>195.11777777999998</v>
      </c>
      <c r="J67" s="110">
        <f>I67-H67</f>
        <v>-2.0226090518483204</v>
      </c>
      <c r="K67" s="8">
        <v>567.26364655999987</v>
      </c>
    </row>
    <row r="68" spans="1:12" s="7" customFormat="1" ht="17.25" customHeight="1" x14ac:dyDescent="0.3">
      <c r="A68" s="15"/>
      <c r="B68" s="27"/>
      <c r="C68" s="16"/>
      <c r="D68" s="112"/>
      <c r="E68" s="112"/>
      <c r="F68" s="112"/>
      <c r="G68" s="111"/>
      <c r="H68" s="112"/>
      <c r="I68" s="112"/>
      <c r="J68" s="112"/>
    </row>
    <row r="69" spans="1:12" s="7" customFormat="1" ht="17.25" customHeight="1" x14ac:dyDescent="0.3">
      <c r="A69" s="15"/>
      <c r="B69" s="32" t="s">
        <v>45</v>
      </c>
      <c r="C69" s="16"/>
      <c r="D69" s="113">
        <f>D61+D67</f>
        <v>398.37376743807016</v>
      </c>
      <c r="E69" s="113">
        <f>E61+E67</f>
        <v>324.96885976999999</v>
      </c>
      <c r="F69" s="113">
        <f>E69-D69</f>
        <v>-73.404907668070166</v>
      </c>
      <c r="G69" s="111"/>
      <c r="H69" s="113">
        <f>H61+H67</f>
        <v>608.1838469100918</v>
      </c>
      <c r="I69" s="113">
        <f>I61+I67</f>
        <v>646.88813664999998</v>
      </c>
      <c r="J69" s="113">
        <f>I69-H69</f>
        <v>38.704289739908177</v>
      </c>
    </row>
    <row r="70" spans="1:12" s="7" customFormat="1" ht="17.25" customHeight="1" x14ac:dyDescent="0.3">
      <c r="A70" s="15"/>
      <c r="B70" s="27"/>
      <c r="C70" s="16"/>
      <c r="D70" s="24"/>
      <c r="E70" s="24"/>
      <c r="F70" s="26"/>
      <c r="G70" s="22"/>
      <c r="H70" s="24"/>
      <c r="I70" s="24"/>
      <c r="J70" s="26"/>
    </row>
    <row r="71" spans="1:12" s="7" customFormat="1" ht="17.25" customHeight="1" x14ac:dyDescent="0.3">
      <c r="A71" s="15"/>
      <c r="B71" s="23" t="s">
        <v>46</v>
      </c>
      <c r="C71" s="16"/>
      <c r="D71" s="24"/>
      <c r="E71" s="24"/>
      <c r="F71" s="26"/>
      <c r="G71" s="22"/>
      <c r="H71" s="24"/>
      <c r="I71" s="24"/>
      <c r="J71" s="26"/>
    </row>
    <row r="72" spans="1:12" s="7" customFormat="1" ht="17.25" customHeight="1" x14ac:dyDescent="0.3">
      <c r="A72" s="15"/>
      <c r="B72" s="35" t="s">
        <v>47</v>
      </c>
      <c r="C72" s="16"/>
      <c r="D72" s="106">
        <v>-18.562464978000008</v>
      </c>
      <c r="E72" s="106">
        <v>26.242028580000046</v>
      </c>
      <c r="F72" s="106">
        <v>44.804493558000054</v>
      </c>
      <c r="G72" s="107"/>
      <c r="H72" s="106">
        <v>-37.546305879000002</v>
      </c>
      <c r="I72" s="106">
        <v>68.560835908000044</v>
      </c>
      <c r="J72" s="106">
        <v>106.10714178700005</v>
      </c>
    </row>
    <row r="73" spans="1:12" s="7" customFormat="1" ht="17.25" customHeight="1" x14ac:dyDescent="0.3">
      <c r="A73" s="15"/>
      <c r="B73" s="16"/>
      <c r="C73" s="16"/>
      <c r="D73" s="110">
        <f>D72</f>
        <v>-18.562464978000008</v>
      </c>
      <c r="E73" s="110">
        <f>E72</f>
        <v>26.242028580000046</v>
      </c>
      <c r="F73" s="110">
        <f>E73-D73</f>
        <v>44.804493558000054</v>
      </c>
      <c r="G73" s="111"/>
      <c r="H73" s="110">
        <v>-37.546305879000002</v>
      </c>
      <c r="I73" s="110">
        <v>68.560835908000044</v>
      </c>
      <c r="J73" s="110">
        <v>106.10714178700005</v>
      </c>
    </row>
    <row r="74" spans="1:12" s="7" customFormat="1" ht="17.25" customHeight="1" x14ac:dyDescent="0.3">
      <c r="A74" s="15"/>
      <c r="B74" s="16"/>
      <c r="C74" s="16"/>
      <c r="D74" s="112"/>
      <c r="E74" s="112"/>
      <c r="F74" s="112"/>
      <c r="G74" s="111"/>
      <c r="H74" s="112"/>
      <c r="I74" s="112"/>
      <c r="J74" s="112"/>
    </row>
    <row r="75" spans="1:12" s="10" customFormat="1" ht="18" customHeight="1" x14ac:dyDescent="0.25">
      <c r="A75" s="33"/>
      <c r="B75" s="34" t="s">
        <v>48</v>
      </c>
      <c r="C75" s="34"/>
      <c r="D75" s="114">
        <f>D69+D73</f>
        <v>379.81130246007012</v>
      </c>
      <c r="E75" s="114">
        <f>E69+E73</f>
        <v>351.21088835000006</v>
      </c>
      <c r="F75" s="115">
        <f>E75-D75</f>
        <v>-28.600414110070062</v>
      </c>
      <c r="G75" s="116"/>
      <c r="H75" s="114">
        <f>H69+H73</f>
        <v>570.63754103109181</v>
      </c>
      <c r="I75" s="114">
        <f>I69+I73</f>
        <v>715.44897255800004</v>
      </c>
      <c r="J75" s="115">
        <f>I75-H75</f>
        <v>144.81143152690822</v>
      </c>
      <c r="K75" s="7"/>
      <c r="L75" s="7"/>
    </row>
    <row r="76" spans="1:12" ht="18.75" x14ac:dyDescent="0.3">
      <c r="A76" s="1"/>
      <c r="B76" s="1"/>
      <c r="C76" s="1"/>
      <c r="D76" s="1"/>
      <c r="E76" s="1"/>
      <c r="F76" s="1"/>
      <c r="G76" s="1"/>
      <c r="H76" s="1"/>
      <c r="I76" s="1"/>
      <c r="J76" s="1"/>
    </row>
    <row r="78" spans="1:12" x14ac:dyDescent="0.25">
      <c r="D78" s="3" t="s">
        <v>107</v>
      </c>
      <c r="E78" s="3" t="s">
        <v>107</v>
      </c>
      <c r="F78" s="4"/>
      <c r="G78" s="4"/>
      <c r="H78" s="3" t="s">
        <v>107</v>
      </c>
      <c r="I78" s="3" t="s">
        <v>107</v>
      </c>
      <c r="J78" s="4"/>
    </row>
    <row r="79" spans="1:12" x14ac:dyDescent="0.25">
      <c r="H79" s="3"/>
    </row>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P89"/>
  <sheetViews>
    <sheetView zoomScale="80" zoomScaleNormal="80" workbookViewId="0">
      <selection activeCell="F45" sqref="F45"/>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180" t="s">
        <v>0</v>
      </c>
      <c r="B1" s="180"/>
      <c r="C1" s="180"/>
      <c r="D1" s="180"/>
      <c r="E1" s="180"/>
      <c r="F1" s="180"/>
    </row>
    <row r="2" spans="1:6" ht="22.5" customHeight="1" x14ac:dyDescent="0.4">
      <c r="A2" s="189" t="s">
        <v>103</v>
      </c>
      <c r="B2" s="189"/>
      <c r="C2" s="189"/>
      <c r="D2" s="189"/>
      <c r="E2" s="189"/>
      <c r="F2" s="189"/>
    </row>
    <row r="3" spans="1:6" ht="22.5" customHeight="1" x14ac:dyDescent="0.4">
      <c r="A3" s="181" t="s">
        <v>57</v>
      </c>
      <c r="B3" s="181"/>
      <c r="C3" s="181"/>
      <c r="D3" s="181"/>
      <c r="E3" s="181"/>
      <c r="F3" s="181"/>
    </row>
    <row r="4" spans="1:6" ht="22.5" customHeight="1" x14ac:dyDescent="0.35">
      <c r="A4" s="183" t="s">
        <v>66</v>
      </c>
      <c r="B4" s="183"/>
      <c r="C4" s="183"/>
      <c r="D4" s="183"/>
      <c r="E4" s="183"/>
      <c r="F4" s="183"/>
    </row>
    <row r="5" spans="1:6" ht="19.5" customHeight="1" x14ac:dyDescent="0.25">
      <c r="A5" s="206" t="s">
        <v>5</v>
      </c>
      <c r="B5" s="206"/>
      <c r="C5" s="206"/>
      <c r="D5" s="206"/>
      <c r="E5" s="206"/>
      <c r="F5" s="206"/>
    </row>
    <row r="6" spans="1:6" ht="15" customHeight="1" x14ac:dyDescent="0.25">
      <c r="A6" s="206"/>
      <c r="B6" s="206"/>
      <c r="C6" s="206"/>
      <c r="D6" s="206"/>
      <c r="E6" s="206"/>
      <c r="F6" s="206"/>
    </row>
    <row r="7" spans="1:6" ht="30.75" customHeight="1" x14ac:dyDescent="0.35">
      <c r="A7" s="182" t="s">
        <v>108</v>
      </c>
      <c r="B7" s="182"/>
      <c r="C7" s="182"/>
      <c r="D7" s="182"/>
      <c r="E7" s="182"/>
      <c r="F7" s="182"/>
    </row>
    <row r="8" spans="1:6" ht="12" customHeight="1" thickBot="1" x14ac:dyDescent="0.3"/>
    <row r="9" spans="1:6" ht="17.25" customHeight="1" x14ac:dyDescent="0.25">
      <c r="A9" s="207" t="s">
        <v>59</v>
      </c>
      <c r="B9" s="192" t="s">
        <v>62</v>
      </c>
      <c r="C9" s="193"/>
      <c r="D9" s="196" t="s">
        <v>60</v>
      </c>
      <c r="E9" s="197"/>
      <c r="F9" s="200" t="s">
        <v>61</v>
      </c>
    </row>
    <row r="10" spans="1:6" ht="17.25" customHeight="1" x14ac:dyDescent="0.25">
      <c r="A10" s="208"/>
      <c r="B10" s="194"/>
      <c r="C10" s="195"/>
      <c r="D10" s="198"/>
      <c r="E10" s="199"/>
      <c r="F10" s="201"/>
    </row>
    <row r="11" spans="1:6" ht="15" customHeight="1" x14ac:dyDescent="0.25">
      <c r="A11" s="80"/>
      <c r="B11" s="202"/>
      <c r="C11" s="203"/>
      <c r="D11" s="204"/>
      <c r="E11" s="205"/>
      <c r="F11" s="81"/>
    </row>
    <row r="12" spans="1:6" s="78" customFormat="1" ht="30" hidden="1" customHeight="1" x14ac:dyDescent="0.25">
      <c r="A12" s="82" t="s">
        <v>2</v>
      </c>
      <c r="B12" s="120">
        <v>0</v>
      </c>
      <c r="C12" s="122"/>
      <c r="D12" s="100" t="s">
        <v>109</v>
      </c>
      <c r="E12" s="101"/>
      <c r="F12" s="89"/>
    </row>
    <row r="13" spans="1:6" s="78" customFormat="1" ht="30" customHeight="1" x14ac:dyDescent="0.25">
      <c r="A13" s="82" t="s">
        <v>3</v>
      </c>
      <c r="B13" s="120">
        <v>-101.89547378986288</v>
      </c>
      <c r="C13" s="122"/>
      <c r="D13" s="100" t="s">
        <v>110</v>
      </c>
      <c r="E13" s="101"/>
      <c r="F13" s="89" t="s">
        <v>99</v>
      </c>
    </row>
    <row r="14" spans="1:6" s="78" customFormat="1" ht="30" customHeight="1" x14ac:dyDescent="0.25">
      <c r="A14" s="82" t="s">
        <v>63</v>
      </c>
      <c r="B14" s="120">
        <v>10.926288806615236</v>
      </c>
      <c r="C14" s="122"/>
      <c r="D14" s="100">
        <v>0.64984303701474944</v>
      </c>
      <c r="E14" s="101"/>
      <c r="F14" s="89" t="s">
        <v>90</v>
      </c>
    </row>
    <row r="15" spans="1:6" s="78" customFormat="1" ht="30" customHeight="1" x14ac:dyDescent="0.25">
      <c r="A15" s="82" t="s">
        <v>64</v>
      </c>
      <c r="B15" s="120">
        <v>10.113685668136679</v>
      </c>
      <c r="C15" s="122"/>
      <c r="D15" s="100" t="s">
        <v>111</v>
      </c>
      <c r="E15" s="101"/>
      <c r="F15" s="89" t="s">
        <v>91</v>
      </c>
    </row>
    <row r="16" spans="1:6" s="78" customFormat="1" ht="30" hidden="1" customHeight="1" x14ac:dyDescent="0.25">
      <c r="A16" s="82" t="s">
        <v>6</v>
      </c>
      <c r="B16" s="120">
        <v>0</v>
      </c>
      <c r="C16" s="122"/>
      <c r="D16" s="100" t="s">
        <v>109</v>
      </c>
      <c r="E16" s="101"/>
      <c r="F16" s="89"/>
    </row>
    <row r="17" spans="1:10" s="78" customFormat="1" ht="33.75" customHeight="1" x14ac:dyDescent="0.25">
      <c r="A17" s="82" t="s">
        <v>7</v>
      </c>
      <c r="B17" s="120">
        <v>-2.7228847815796406</v>
      </c>
      <c r="C17" s="122"/>
      <c r="D17" s="100">
        <v>-0.10227551593114272</v>
      </c>
      <c r="E17" s="101"/>
      <c r="F17" s="89" t="s">
        <v>100</v>
      </c>
    </row>
    <row r="18" spans="1:10" s="78" customFormat="1" ht="38.25" customHeight="1" x14ac:dyDescent="0.25">
      <c r="A18" s="82" t="s">
        <v>12</v>
      </c>
      <c r="B18" s="120">
        <v>67.56453702027531</v>
      </c>
      <c r="C18" s="122"/>
      <c r="D18" s="100">
        <v>0.51329245985854999</v>
      </c>
      <c r="E18" s="101"/>
      <c r="F18" s="89" t="s">
        <v>101</v>
      </c>
    </row>
    <row r="19" spans="1:10" s="78" customFormat="1" ht="30" hidden="1" customHeight="1" x14ac:dyDescent="0.25">
      <c r="A19" s="82" t="s">
        <v>13</v>
      </c>
      <c r="B19" s="120">
        <v>0</v>
      </c>
      <c r="C19" s="122"/>
      <c r="D19" s="100" t="s">
        <v>109</v>
      </c>
      <c r="E19" s="101"/>
      <c r="F19" s="89"/>
    </row>
    <row r="20" spans="1:10" s="78" customFormat="1" ht="30" hidden="1" customHeight="1" x14ac:dyDescent="0.25">
      <c r="A20" s="82" t="s">
        <v>14</v>
      </c>
      <c r="B20" s="120">
        <v>8.4557429999999989E-2</v>
      </c>
      <c r="C20" s="122"/>
      <c r="D20" s="100" t="s">
        <v>109</v>
      </c>
      <c r="E20" s="101"/>
      <c r="F20" s="89"/>
    </row>
    <row r="21" spans="1:10" s="78" customFormat="1" ht="30" customHeight="1" x14ac:dyDescent="0.25">
      <c r="A21" s="82" t="s">
        <v>19</v>
      </c>
      <c r="B21" s="121">
        <v>-9.8398380700000008</v>
      </c>
      <c r="C21" s="122"/>
      <c r="D21" s="100">
        <v>-0.4392436791281048</v>
      </c>
      <c r="E21" s="101"/>
      <c r="F21" s="89" t="s">
        <v>92</v>
      </c>
    </row>
    <row r="22" spans="1:10" s="78" customFormat="1" ht="30" hidden="1" customHeight="1" x14ac:dyDescent="0.25">
      <c r="A22" s="82" t="s">
        <v>20</v>
      </c>
      <c r="B22" s="121">
        <v>0</v>
      </c>
      <c r="C22" s="122"/>
      <c r="D22" s="100" t="s">
        <v>109</v>
      </c>
      <c r="E22" s="101"/>
      <c r="F22" s="89"/>
    </row>
    <row r="23" spans="1:10" s="78" customFormat="1" ht="30" hidden="1" customHeight="1" x14ac:dyDescent="0.25">
      <c r="A23" s="82" t="s">
        <v>21</v>
      </c>
      <c r="B23" s="121">
        <v>0</v>
      </c>
      <c r="C23" s="122"/>
      <c r="D23" s="100" t="s">
        <v>109</v>
      </c>
      <c r="E23" s="101"/>
      <c r="F23" s="89"/>
      <c r="J23" s="86"/>
    </row>
    <row r="24" spans="1:10" s="78" customFormat="1" ht="30" hidden="1" customHeight="1" x14ac:dyDescent="0.25">
      <c r="A24" s="82" t="s">
        <v>22</v>
      </c>
      <c r="B24" s="121">
        <v>0</v>
      </c>
      <c r="C24" s="122"/>
      <c r="D24" s="100" t="s">
        <v>109</v>
      </c>
      <c r="E24" s="101"/>
      <c r="F24" s="89"/>
    </row>
    <row r="25" spans="1:10" s="78" customFormat="1" ht="30" hidden="1" customHeight="1" x14ac:dyDescent="0.25">
      <c r="A25" s="82" t="s">
        <v>23</v>
      </c>
      <c r="B25" s="121">
        <v>0</v>
      </c>
      <c r="C25" s="122"/>
      <c r="D25" s="100" t="s">
        <v>109</v>
      </c>
      <c r="E25" s="101"/>
      <c r="F25" s="89"/>
    </row>
    <row r="26" spans="1:10" s="78" customFormat="1" ht="30" hidden="1" customHeight="1" x14ac:dyDescent="0.25">
      <c r="A26" s="82" t="s">
        <v>17</v>
      </c>
      <c r="B26" s="121">
        <v>0</v>
      </c>
      <c r="C26" s="122"/>
      <c r="D26" s="100" t="s">
        <v>109</v>
      </c>
      <c r="E26" s="101"/>
      <c r="F26" s="89"/>
    </row>
    <row r="27" spans="1:10" s="78" customFormat="1" ht="42" customHeight="1" x14ac:dyDescent="0.25">
      <c r="A27" s="82" t="s">
        <v>25</v>
      </c>
      <c r="B27" s="121">
        <v>14.275631291315079</v>
      </c>
      <c r="C27" s="122"/>
      <c r="D27" s="100">
        <v>0.92231627092468471</v>
      </c>
      <c r="E27" s="101"/>
      <c r="F27" s="89" t="s">
        <v>93</v>
      </c>
    </row>
    <row r="28" spans="1:10" s="78" customFormat="1" ht="30" customHeight="1" x14ac:dyDescent="0.25">
      <c r="A28" s="82" t="s">
        <v>26</v>
      </c>
      <c r="B28" s="121">
        <v>-28.234873812499998</v>
      </c>
      <c r="C28" s="122"/>
      <c r="D28" s="100">
        <v>-1</v>
      </c>
      <c r="E28" s="101"/>
      <c r="F28" s="89" t="s">
        <v>102</v>
      </c>
    </row>
    <row r="29" spans="1:10" s="78" customFormat="1" ht="48.75" customHeight="1" x14ac:dyDescent="0.25">
      <c r="A29" s="82" t="s">
        <v>27</v>
      </c>
      <c r="B29" s="121">
        <v>-29.753653029999999</v>
      </c>
      <c r="C29" s="122"/>
      <c r="D29" s="100">
        <v>-1</v>
      </c>
      <c r="E29" s="101"/>
      <c r="F29" s="89" t="s">
        <v>85</v>
      </c>
    </row>
    <row r="30" spans="1:10" s="78" customFormat="1" ht="30" hidden="1" customHeight="1" x14ac:dyDescent="0.25">
      <c r="A30" s="82" t="s">
        <v>29</v>
      </c>
      <c r="B30" s="121">
        <v>0</v>
      </c>
      <c r="C30" s="123"/>
      <c r="D30" s="100" t="s">
        <v>109</v>
      </c>
      <c r="E30" s="101"/>
      <c r="F30" s="90"/>
    </row>
    <row r="31" spans="1:10" s="78" customFormat="1" ht="30" hidden="1" customHeight="1" x14ac:dyDescent="0.25">
      <c r="A31" s="82" t="s">
        <v>31</v>
      </c>
      <c r="B31" s="121">
        <v>0</v>
      </c>
      <c r="C31" s="123"/>
      <c r="D31" s="100" t="s">
        <v>109</v>
      </c>
      <c r="E31" s="101"/>
      <c r="F31" s="90"/>
    </row>
    <row r="32" spans="1:10" s="78" customFormat="1" ht="30" hidden="1" customHeight="1" x14ac:dyDescent="0.25">
      <c r="A32" s="82" t="s">
        <v>32</v>
      </c>
      <c r="B32" s="121">
        <v>0</v>
      </c>
      <c r="C32" s="123"/>
      <c r="D32" s="100" t="s">
        <v>109</v>
      </c>
      <c r="E32" s="101"/>
      <c r="F32" s="90"/>
    </row>
    <row r="33" spans="1:16" s="78" customFormat="1" ht="30" hidden="1" customHeight="1" x14ac:dyDescent="0.25">
      <c r="A33" s="82" t="s">
        <v>33</v>
      </c>
      <c r="B33" s="121">
        <v>0</v>
      </c>
      <c r="C33" s="123"/>
      <c r="D33" s="100" t="s">
        <v>109</v>
      </c>
      <c r="E33" s="101"/>
      <c r="F33" s="90"/>
    </row>
    <row r="34" spans="1:16" s="78" customFormat="1" ht="30" hidden="1" customHeight="1" x14ac:dyDescent="0.25">
      <c r="A34" s="82" t="s">
        <v>34</v>
      </c>
      <c r="B34" s="121">
        <v>0</v>
      </c>
      <c r="C34" s="123"/>
      <c r="D34" s="100" t="s">
        <v>109</v>
      </c>
      <c r="E34" s="101"/>
      <c r="F34" s="90"/>
    </row>
    <row r="35" spans="1:16" s="78" customFormat="1" ht="30" hidden="1" customHeight="1" x14ac:dyDescent="0.25">
      <c r="A35" s="82" t="s">
        <v>35</v>
      </c>
      <c r="B35" s="121">
        <v>0</v>
      </c>
      <c r="C35" s="123"/>
      <c r="D35" s="100" t="s">
        <v>109</v>
      </c>
      <c r="E35" s="101"/>
      <c r="F35" s="90"/>
    </row>
    <row r="36" spans="1:16" ht="30" hidden="1" customHeight="1" x14ac:dyDescent="0.25">
      <c r="A36" s="82" t="s">
        <v>36</v>
      </c>
      <c r="B36" s="121">
        <v>0</v>
      </c>
      <c r="C36" s="124"/>
      <c r="D36" s="100" t="s">
        <v>109</v>
      </c>
      <c r="E36" s="2"/>
      <c r="F36" s="90"/>
    </row>
    <row r="37" spans="1:16" ht="30" hidden="1" customHeight="1" x14ac:dyDescent="0.25">
      <c r="A37" s="82" t="s">
        <v>37</v>
      </c>
      <c r="B37" s="121">
        <v>0</v>
      </c>
      <c r="C37" s="124"/>
      <c r="D37" s="100" t="s">
        <v>109</v>
      </c>
      <c r="E37" s="2"/>
      <c r="F37" s="90"/>
    </row>
    <row r="38" spans="1:16" ht="30" hidden="1" customHeight="1" x14ac:dyDescent="0.25">
      <c r="A38" s="82" t="s">
        <v>38</v>
      </c>
      <c r="B38" s="121">
        <v>0</v>
      </c>
      <c r="C38" s="124"/>
      <c r="D38" s="100" t="s">
        <v>109</v>
      </c>
      <c r="E38" s="2"/>
      <c r="F38" s="90"/>
    </row>
    <row r="39" spans="1:16" ht="30" hidden="1" customHeight="1" x14ac:dyDescent="0.25">
      <c r="A39" s="82" t="s">
        <v>39</v>
      </c>
      <c r="B39" s="121">
        <v>-0.44175739414982296</v>
      </c>
      <c r="C39" s="124"/>
      <c r="D39" s="100">
        <v>-2.9426809473818885E-2</v>
      </c>
      <c r="E39" s="2"/>
      <c r="F39" s="90"/>
    </row>
    <row r="40" spans="1:16" ht="30" customHeight="1" x14ac:dyDescent="0.25">
      <c r="A40" s="82" t="s">
        <v>42</v>
      </c>
      <c r="B40" s="121">
        <v>-18.643458144728349</v>
      </c>
      <c r="C40" s="123"/>
      <c r="D40" s="100">
        <v>-0.30577748434288743</v>
      </c>
      <c r="E40" s="101"/>
      <c r="F40" s="90" t="s">
        <v>94</v>
      </c>
      <c r="G40" s="78"/>
      <c r="H40" s="78"/>
      <c r="I40" s="78"/>
      <c r="J40" s="78"/>
      <c r="K40" s="78"/>
      <c r="L40" s="78"/>
      <c r="M40" s="78"/>
      <c r="N40" s="78"/>
      <c r="O40" s="78"/>
      <c r="P40" s="78"/>
    </row>
    <row r="41" spans="1:16" ht="30" customHeight="1" x14ac:dyDescent="0.25">
      <c r="A41" s="82" t="s">
        <v>43</v>
      </c>
      <c r="B41" s="121">
        <v>-2.2649802735094244</v>
      </c>
      <c r="C41" s="123"/>
      <c r="D41" s="100">
        <v>-0.33292874015566504</v>
      </c>
      <c r="E41" s="101"/>
      <c r="F41" s="90" t="s">
        <v>95</v>
      </c>
      <c r="G41" s="78"/>
      <c r="H41" s="78"/>
      <c r="I41" s="78"/>
      <c r="J41" s="78"/>
      <c r="K41" s="78"/>
      <c r="L41" s="78"/>
      <c r="M41" s="78"/>
      <c r="N41" s="78"/>
      <c r="O41" s="78"/>
      <c r="P41" s="78"/>
    </row>
    <row r="42" spans="1:16" ht="30" customHeight="1" x14ac:dyDescent="0.25">
      <c r="A42" s="82" t="s">
        <v>44</v>
      </c>
      <c r="B42" s="121">
        <v>17.427311411917621</v>
      </c>
      <c r="C42" s="123"/>
      <c r="D42" s="100">
        <v>0.71950343646496484</v>
      </c>
      <c r="E42" s="101"/>
      <c r="F42" s="90" t="s">
        <v>87</v>
      </c>
      <c r="G42" s="78"/>
      <c r="H42" s="78"/>
      <c r="I42" s="78"/>
      <c r="J42" s="78"/>
      <c r="K42" s="78"/>
      <c r="L42" s="78"/>
      <c r="M42" s="78"/>
      <c r="N42" s="78"/>
      <c r="O42" s="78"/>
      <c r="P42" s="78"/>
    </row>
    <row r="43" spans="1:16" ht="30" customHeight="1" x14ac:dyDescent="0.25">
      <c r="A43" s="82" t="s">
        <v>47</v>
      </c>
      <c r="B43" s="121">
        <v>44.804493558000054</v>
      </c>
      <c r="C43" s="123"/>
      <c r="D43" s="100" t="s">
        <v>110</v>
      </c>
      <c r="E43" s="101"/>
      <c r="F43" s="90" t="s">
        <v>89</v>
      </c>
      <c r="G43" s="78"/>
      <c r="H43" s="78"/>
      <c r="I43" s="78"/>
      <c r="J43" s="78"/>
      <c r="K43" s="78"/>
      <c r="L43" s="78"/>
      <c r="M43" s="78"/>
      <c r="N43" s="78"/>
      <c r="O43" s="78"/>
      <c r="P43" s="78"/>
    </row>
    <row r="44" spans="1:16" ht="4.5" customHeight="1" thickBot="1" x14ac:dyDescent="0.3">
      <c r="A44" s="94"/>
      <c r="B44" s="151"/>
      <c r="C44" s="152"/>
      <c r="D44" s="103"/>
      <c r="E44" s="102"/>
      <c r="F44" s="96"/>
      <c r="G44" s="78"/>
      <c r="H44" s="78"/>
      <c r="I44" s="78"/>
      <c r="J44" s="78"/>
      <c r="K44" s="78"/>
      <c r="L44" s="78"/>
      <c r="M44" s="78"/>
      <c r="N44" s="78"/>
      <c r="O44" s="78"/>
      <c r="P44" s="78"/>
    </row>
    <row r="45" spans="1:16" ht="159" customHeight="1" x14ac:dyDescent="0.25">
      <c r="A45" s="174"/>
      <c r="B45" s="118"/>
      <c r="C45" s="118"/>
      <c r="D45" s="174"/>
      <c r="E45" s="174"/>
      <c r="F45" s="175"/>
      <c r="G45" s="78"/>
      <c r="H45" s="78"/>
      <c r="I45" s="78"/>
      <c r="J45" s="78"/>
      <c r="K45" s="78"/>
      <c r="L45" s="78"/>
      <c r="M45" s="78"/>
      <c r="N45" s="78"/>
      <c r="O45" s="78"/>
      <c r="P45" s="78"/>
    </row>
    <row r="46" spans="1:16" ht="29.25" customHeight="1" x14ac:dyDescent="0.45">
      <c r="A46" s="180" t="s">
        <v>0</v>
      </c>
      <c r="B46" s="180"/>
      <c r="C46" s="180"/>
      <c r="D46" s="180"/>
      <c r="E46" s="180"/>
      <c r="F46" s="180"/>
      <c r="G46" s="78"/>
      <c r="H46" s="78"/>
      <c r="I46" s="78"/>
      <c r="J46" s="78"/>
      <c r="K46" s="78"/>
      <c r="L46" s="78"/>
      <c r="M46" s="78"/>
      <c r="N46" s="78"/>
      <c r="O46" s="78"/>
      <c r="P46" s="78"/>
    </row>
    <row r="47" spans="1:16" ht="29.25" customHeight="1" x14ac:dyDescent="0.4">
      <c r="A47" s="189" t="s">
        <v>103</v>
      </c>
      <c r="B47" s="189"/>
      <c r="C47" s="189"/>
      <c r="D47" s="189"/>
      <c r="E47" s="189"/>
      <c r="F47" s="189"/>
      <c r="G47" s="78"/>
      <c r="H47" s="78"/>
      <c r="I47" s="78"/>
      <c r="J47" s="78"/>
      <c r="K47" s="78"/>
      <c r="L47" s="78"/>
      <c r="M47" s="78"/>
      <c r="N47" s="78"/>
      <c r="O47" s="78"/>
      <c r="P47" s="78"/>
    </row>
    <row r="48" spans="1:16" ht="29.25" customHeight="1" x14ac:dyDescent="0.4">
      <c r="A48" s="181" t="s">
        <v>57</v>
      </c>
      <c r="B48" s="181"/>
      <c r="C48" s="181"/>
      <c r="D48" s="181"/>
      <c r="E48" s="181"/>
      <c r="F48" s="181"/>
      <c r="G48" s="78"/>
      <c r="H48" s="78"/>
      <c r="I48" s="78"/>
      <c r="J48" s="78"/>
      <c r="K48" s="78"/>
      <c r="L48" s="78"/>
      <c r="M48" s="78"/>
      <c r="N48" s="78"/>
      <c r="O48" s="78"/>
      <c r="P48" s="78"/>
    </row>
    <row r="49" spans="1:16" ht="29.25" customHeight="1" x14ac:dyDescent="0.35">
      <c r="A49" s="183" t="s">
        <v>66</v>
      </c>
      <c r="B49" s="183"/>
      <c r="C49" s="183"/>
      <c r="D49" s="183"/>
      <c r="E49" s="183"/>
      <c r="F49" s="183"/>
      <c r="G49" s="78"/>
      <c r="H49" s="78"/>
      <c r="I49" s="78"/>
      <c r="J49" s="78"/>
      <c r="K49" s="78"/>
      <c r="L49" s="78"/>
      <c r="M49" s="78"/>
      <c r="N49" s="78"/>
      <c r="O49" s="78"/>
      <c r="P49" s="78"/>
    </row>
    <row r="50" spans="1:16" ht="29.25" customHeight="1" x14ac:dyDescent="0.25">
      <c r="A50" s="206" t="s">
        <v>5</v>
      </c>
      <c r="B50" s="206"/>
      <c r="C50" s="206"/>
      <c r="D50" s="206"/>
      <c r="E50" s="206"/>
      <c r="F50" s="206"/>
      <c r="G50" s="78"/>
      <c r="H50" s="78"/>
      <c r="I50" s="78"/>
      <c r="J50" s="78"/>
      <c r="K50" s="78"/>
      <c r="L50" s="78"/>
      <c r="M50" s="78"/>
      <c r="N50" s="78"/>
      <c r="O50" s="78"/>
      <c r="P50" s="78"/>
    </row>
    <row r="51" spans="1:16" ht="28.5" customHeight="1" x14ac:dyDescent="0.25">
      <c r="A51" s="174"/>
      <c r="B51" s="118"/>
      <c r="C51" s="118"/>
      <c r="D51" s="174"/>
      <c r="E51" s="174"/>
      <c r="F51" s="175"/>
      <c r="G51" s="78"/>
      <c r="H51" s="78"/>
      <c r="I51" s="78"/>
      <c r="J51" s="78"/>
      <c r="K51" s="78"/>
      <c r="L51" s="78"/>
      <c r="M51" s="78"/>
      <c r="N51" s="78"/>
      <c r="O51" s="78"/>
      <c r="P51" s="78"/>
    </row>
    <row r="52" spans="1:16" ht="30" customHeight="1" x14ac:dyDescent="0.35">
      <c r="A52" s="182" t="s">
        <v>112</v>
      </c>
      <c r="B52" s="182"/>
      <c r="C52" s="182"/>
      <c r="D52" s="182"/>
      <c r="E52" s="182"/>
      <c r="F52" s="182"/>
    </row>
    <row r="53" spans="1:16" ht="12" customHeight="1" thickBot="1" x14ac:dyDescent="0.3"/>
    <row r="54" spans="1:16" ht="16.5" customHeight="1" x14ac:dyDescent="0.25">
      <c r="A54" s="190" t="s">
        <v>59</v>
      </c>
      <c r="B54" s="192" t="s">
        <v>62</v>
      </c>
      <c r="C54" s="193">
        <v>0</v>
      </c>
      <c r="D54" s="196" t="s">
        <v>60</v>
      </c>
      <c r="E54" s="197">
        <v>0</v>
      </c>
      <c r="F54" s="200" t="s">
        <v>61</v>
      </c>
    </row>
    <row r="55" spans="1:16" ht="16.5" customHeight="1" x14ac:dyDescent="0.25">
      <c r="A55" s="191"/>
      <c r="B55" s="194"/>
      <c r="C55" s="195"/>
      <c r="D55" s="198"/>
      <c r="E55" s="199"/>
      <c r="F55" s="201"/>
    </row>
    <row r="56" spans="1:16" ht="15.75" customHeight="1" x14ac:dyDescent="0.25">
      <c r="A56" s="80"/>
      <c r="B56" s="202"/>
      <c r="C56" s="203"/>
      <c r="D56" s="204"/>
      <c r="E56" s="205"/>
      <c r="F56" s="81"/>
    </row>
    <row r="57" spans="1:16" s="78" customFormat="1" ht="30" hidden="1" customHeight="1" x14ac:dyDescent="0.25">
      <c r="A57" s="82" t="s">
        <v>2</v>
      </c>
      <c r="B57" s="120">
        <v>0</v>
      </c>
      <c r="C57" s="122"/>
      <c r="D57" s="100" t="s">
        <v>109</v>
      </c>
      <c r="E57" s="101"/>
      <c r="F57" s="89"/>
    </row>
    <row r="58" spans="1:16" s="78" customFormat="1" ht="30" customHeight="1" x14ac:dyDescent="0.25">
      <c r="A58" s="82" t="s">
        <v>3</v>
      </c>
      <c r="B58" s="120">
        <v>-42.995473789862885</v>
      </c>
      <c r="C58" s="122"/>
      <c r="D58" s="100">
        <v>-1</v>
      </c>
      <c r="E58" s="101"/>
      <c r="F58" s="89" t="s">
        <v>80</v>
      </c>
    </row>
    <row r="59" spans="1:16" s="78" customFormat="1" ht="30" customHeight="1" x14ac:dyDescent="0.25">
      <c r="A59" s="82" t="s">
        <v>63</v>
      </c>
      <c r="B59" s="120">
        <v>23.963006803230471</v>
      </c>
      <c r="C59" s="122"/>
      <c r="D59" s="100">
        <v>0.71260211919294725</v>
      </c>
      <c r="E59" s="101"/>
      <c r="F59" s="89" t="s">
        <v>80</v>
      </c>
    </row>
    <row r="60" spans="1:16" s="78" customFormat="1" ht="30" customHeight="1" x14ac:dyDescent="0.25">
      <c r="A60" s="82" t="s">
        <v>64</v>
      </c>
      <c r="B60" s="120">
        <v>20.98304984627336</v>
      </c>
      <c r="C60" s="122"/>
      <c r="D60" s="100" t="s">
        <v>111</v>
      </c>
      <c r="E60" s="101"/>
      <c r="F60" s="89" t="s">
        <v>80</v>
      </c>
    </row>
    <row r="61" spans="1:16" s="78" customFormat="1" ht="30" hidden="1" customHeight="1" x14ac:dyDescent="0.25">
      <c r="A61" s="82" t="s">
        <v>6</v>
      </c>
      <c r="B61" s="120">
        <v>0</v>
      </c>
      <c r="C61" s="122"/>
      <c r="D61" s="100" t="s">
        <v>109</v>
      </c>
      <c r="E61" s="101"/>
      <c r="F61" s="89"/>
    </row>
    <row r="62" spans="1:16" s="78" customFormat="1" ht="30" customHeight="1" x14ac:dyDescent="0.25">
      <c r="A62" s="82" t="s">
        <v>7</v>
      </c>
      <c r="B62" s="120">
        <v>9.9794807368407135</v>
      </c>
      <c r="C62" s="122"/>
      <c r="D62" s="100">
        <v>0.18742191149439047</v>
      </c>
      <c r="E62" s="101"/>
      <c r="F62" s="89" t="s">
        <v>80</v>
      </c>
    </row>
    <row r="63" spans="1:16" s="78" customFormat="1" ht="30" customHeight="1" x14ac:dyDescent="0.25">
      <c r="A63" s="82" t="s">
        <v>12</v>
      </c>
      <c r="B63" s="120">
        <v>107.67251509601391</v>
      </c>
      <c r="C63" s="122"/>
      <c r="D63" s="100">
        <v>0.82127946644701422</v>
      </c>
      <c r="E63" s="101"/>
      <c r="F63" s="89" t="s">
        <v>80</v>
      </c>
    </row>
    <row r="64" spans="1:16" s="78" customFormat="1" ht="30" hidden="1" customHeight="1" x14ac:dyDescent="0.25">
      <c r="A64" s="82" t="s">
        <v>13</v>
      </c>
      <c r="B64" s="120">
        <v>0</v>
      </c>
      <c r="C64" s="122"/>
      <c r="D64" s="100" t="s">
        <v>109</v>
      </c>
      <c r="E64" s="101"/>
      <c r="F64" s="89"/>
    </row>
    <row r="65" spans="1:6" s="78" customFormat="1" ht="30" customHeight="1" x14ac:dyDescent="0.25">
      <c r="A65" s="82" t="s">
        <v>14</v>
      </c>
      <c r="B65" s="120">
        <v>26.646777189930429</v>
      </c>
      <c r="C65" s="122"/>
      <c r="D65" s="100" t="s">
        <v>110</v>
      </c>
      <c r="E65" s="101"/>
      <c r="F65" s="89" t="s">
        <v>96</v>
      </c>
    </row>
    <row r="66" spans="1:6" s="78" customFormat="1" ht="30" customHeight="1" x14ac:dyDescent="0.25">
      <c r="A66" s="82" t="s">
        <v>19</v>
      </c>
      <c r="B66" s="121">
        <v>-17.908369360000002</v>
      </c>
      <c r="C66" s="122"/>
      <c r="D66" s="100">
        <v>-0.39970871415323117</v>
      </c>
      <c r="E66" s="101"/>
      <c r="F66" s="89" t="s">
        <v>80</v>
      </c>
    </row>
    <row r="67" spans="1:6" s="78" customFormat="1" ht="30" hidden="1" customHeight="1" x14ac:dyDescent="0.25">
      <c r="A67" s="82" t="s">
        <v>20</v>
      </c>
      <c r="B67" s="121">
        <v>0</v>
      </c>
      <c r="C67" s="122"/>
      <c r="D67" s="100" t="s">
        <v>109</v>
      </c>
      <c r="E67" s="101"/>
      <c r="F67" s="89"/>
    </row>
    <row r="68" spans="1:6" s="78" customFormat="1" ht="30" hidden="1" customHeight="1" x14ac:dyDescent="0.25">
      <c r="A68" s="82" t="s">
        <v>21</v>
      </c>
      <c r="B68" s="121">
        <v>0</v>
      </c>
      <c r="C68" s="122"/>
      <c r="D68" s="100" t="s">
        <v>109</v>
      </c>
      <c r="E68" s="101"/>
      <c r="F68" s="89"/>
    </row>
    <row r="69" spans="1:6" s="78" customFormat="1" ht="30" hidden="1" customHeight="1" x14ac:dyDescent="0.25">
      <c r="A69" s="82" t="s">
        <v>22</v>
      </c>
      <c r="B69" s="121">
        <v>0.69521816000000003</v>
      </c>
      <c r="C69" s="122"/>
      <c r="D69" s="100" t="s">
        <v>109</v>
      </c>
      <c r="E69" s="101"/>
      <c r="F69" s="89"/>
    </row>
    <row r="70" spans="1:6" s="78" customFormat="1" ht="30" hidden="1" customHeight="1" x14ac:dyDescent="0.25">
      <c r="A70" s="82" t="s">
        <v>23</v>
      </c>
      <c r="B70" s="121">
        <v>0</v>
      </c>
      <c r="C70" s="122"/>
      <c r="D70" s="100" t="s">
        <v>109</v>
      </c>
      <c r="E70" s="101"/>
      <c r="F70" s="89"/>
    </row>
    <row r="71" spans="1:6" s="78" customFormat="1" ht="30" hidden="1" customHeight="1" x14ac:dyDescent="0.25">
      <c r="A71" s="82" t="s">
        <v>17</v>
      </c>
      <c r="B71" s="121">
        <v>0</v>
      </c>
      <c r="C71" s="122"/>
      <c r="D71" s="100" t="s">
        <v>109</v>
      </c>
      <c r="E71" s="101"/>
      <c r="F71" s="89"/>
    </row>
    <row r="72" spans="1:6" s="78" customFormat="1" ht="30" customHeight="1" x14ac:dyDescent="0.25">
      <c r="A72" s="82" t="s">
        <v>25</v>
      </c>
      <c r="B72" s="121">
        <v>-1.2023904473698401</v>
      </c>
      <c r="C72" s="122"/>
      <c r="D72" s="100">
        <v>-3.8841864537657658E-2</v>
      </c>
      <c r="E72" s="101"/>
      <c r="F72" s="89" t="s">
        <v>80</v>
      </c>
    </row>
    <row r="73" spans="1:6" s="78" customFormat="1" ht="30" customHeight="1" x14ac:dyDescent="0.25">
      <c r="A73" s="82" t="s">
        <v>26</v>
      </c>
      <c r="B73" s="121">
        <v>-42.303080954999999</v>
      </c>
      <c r="C73" s="122"/>
      <c r="D73" s="100">
        <v>-0.74912820995629514</v>
      </c>
      <c r="E73" s="101"/>
      <c r="F73" s="89" t="s">
        <v>80</v>
      </c>
    </row>
    <row r="74" spans="1:6" s="78" customFormat="1" ht="30" customHeight="1" x14ac:dyDescent="0.25">
      <c r="A74" s="82" t="s">
        <v>27</v>
      </c>
      <c r="B74" s="121">
        <v>-43.9203197</v>
      </c>
      <c r="C74" s="122"/>
      <c r="D74" s="100">
        <v>-1</v>
      </c>
      <c r="E74" s="101"/>
      <c r="F74" s="89" t="s">
        <v>80</v>
      </c>
    </row>
    <row r="75" spans="1:6" s="78" customFormat="1" ht="30" hidden="1" customHeight="1" x14ac:dyDescent="0.25">
      <c r="A75" s="82" t="s">
        <v>29</v>
      </c>
      <c r="B75" s="121">
        <v>0</v>
      </c>
      <c r="C75" s="123"/>
      <c r="D75" s="100" t="s">
        <v>109</v>
      </c>
      <c r="E75" s="101"/>
      <c r="F75" s="90"/>
    </row>
    <row r="76" spans="1:6" s="78" customFormat="1" ht="30" hidden="1" customHeight="1" x14ac:dyDescent="0.25">
      <c r="A76" s="82" t="s">
        <v>31</v>
      </c>
      <c r="B76" s="121">
        <v>0</v>
      </c>
      <c r="C76" s="123"/>
      <c r="D76" s="100">
        <v>0</v>
      </c>
      <c r="E76" s="101"/>
      <c r="F76" s="90"/>
    </row>
    <row r="77" spans="1:6" s="78" customFormat="1" ht="30" hidden="1" customHeight="1" x14ac:dyDescent="0.25">
      <c r="A77" s="82" t="s">
        <v>32</v>
      </c>
      <c r="B77" s="121">
        <v>0</v>
      </c>
      <c r="C77" s="123"/>
      <c r="D77" s="100" t="s">
        <v>109</v>
      </c>
      <c r="E77" s="101"/>
      <c r="F77" s="90"/>
    </row>
    <row r="78" spans="1:6" s="78" customFormat="1" ht="30" hidden="1" customHeight="1" x14ac:dyDescent="0.25">
      <c r="A78" s="82" t="s">
        <v>33</v>
      </c>
      <c r="B78" s="121">
        <v>0</v>
      </c>
      <c r="C78" s="123"/>
      <c r="D78" s="100" t="s">
        <v>109</v>
      </c>
      <c r="E78" s="101"/>
      <c r="F78" s="90"/>
    </row>
    <row r="79" spans="1:6" s="78" customFormat="1" ht="30" hidden="1" customHeight="1" x14ac:dyDescent="0.25">
      <c r="A79" s="82" t="s">
        <v>34</v>
      </c>
      <c r="B79" s="121">
        <v>0</v>
      </c>
      <c r="C79" s="123"/>
      <c r="D79" s="100" t="s">
        <v>109</v>
      </c>
      <c r="E79" s="101"/>
      <c r="F79" s="90"/>
    </row>
    <row r="80" spans="1:6" s="78" customFormat="1" ht="30" hidden="1" customHeight="1" x14ac:dyDescent="0.25">
      <c r="A80" s="82" t="s">
        <v>35</v>
      </c>
      <c r="B80" s="121">
        <v>0</v>
      </c>
      <c r="C80" s="123"/>
      <c r="D80" s="100" t="s">
        <v>109</v>
      </c>
      <c r="E80" s="101"/>
      <c r="F80" s="90"/>
    </row>
    <row r="81" spans="1:16" ht="30" hidden="1" customHeight="1" x14ac:dyDescent="0.25">
      <c r="A81" s="82" t="s">
        <v>36</v>
      </c>
      <c r="B81" s="121">
        <v>0</v>
      </c>
      <c r="C81" s="124"/>
      <c r="D81" s="100" t="s">
        <v>109</v>
      </c>
      <c r="E81" s="2"/>
      <c r="F81" s="93"/>
    </row>
    <row r="82" spans="1:16" ht="30" hidden="1" customHeight="1" x14ac:dyDescent="0.25">
      <c r="A82" s="82" t="s">
        <v>37</v>
      </c>
      <c r="B82" s="121">
        <v>0</v>
      </c>
      <c r="C82" s="124"/>
      <c r="D82" s="100" t="s">
        <v>109</v>
      </c>
      <c r="E82" s="2"/>
      <c r="F82" s="93"/>
    </row>
    <row r="83" spans="1:16" ht="30" hidden="1" customHeight="1" x14ac:dyDescent="0.25">
      <c r="A83" s="82" t="s">
        <v>38</v>
      </c>
      <c r="B83" s="121">
        <v>0</v>
      </c>
      <c r="C83" s="124"/>
      <c r="D83" s="100" t="s">
        <v>109</v>
      </c>
      <c r="E83" s="2"/>
      <c r="F83" s="93"/>
    </row>
    <row r="84" spans="1:16" ht="30" hidden="1" customHeight="1" x14ac:dyDescent="0.25">
      <c r="A84" s="82" t="s">
        <v>39</v>
      </c>
      <c r="B84" s="121">
        <v>-0.88351478829964591</v>
      </c>
      <c r="C84" s="124"/>
      <c r="D84" s="100">
        <v>-2.9426809473818885E-2</v>
      </c>
      <c r="E84" s="2"/>
      <c r="F84" s="90"/>
    </row>
    <row r="85" spans="1:16" ht="30" customHeight="1" x14ac:dyDescent="0.25">
      <c r="A85" s="82" t="s">
        <v>42</v>
      </c>
      <c r="B85" s="121">
        <v>-27.347729337108817</v>
      </c>
      <c r="C85" s="123"/>
      <c r="D85" s="100">
        <v>-0.20706203656539296</v>
      </c>
      <c r="E85" s="101"/>
      <c r="F85" s="90" t="s">
        <v>80</v>
      </c>
      <c r="G85" s="78"/>
      <c r="H85" s="78"/>
      <c r="I85" s="78"/>
      <c r="J85" s="78"/>
      <c r="K85" s="78"/>
      <c r="L85" s="78"/>
      <c r="M85" s="78"/>
      <c r="N85" s="78"/>
      <c r="O85" s="78"/>
      <c r="P85" s="78"/>
    </row>
    <row r="86" spans="1:16" ht="30" customHeight="1" x14ac:dyDescent="0.25">
      <c r="A86" s="82" t="s">
        <v>43</v>
      </c>
      <c r="B86" s="121">
        <v>-4.0617013070739656</v>
      </c>
      <c r="C86" s="123"/>
      <c r="D86" s="100">
        <v>-0.29671066495771975</v>
      </c>
      <c r="E86" s="101"/>
      <c r="F86" s="90" t="s">
        <v>80</v>
      </c>
      <c r="G86" s="78"/>
      <c r="H86" s="78"/>
      <c r="I86" s="78"/>
      <c r="J86" s="78"/>
      <c r="K86" s="78"/>
      <c r="L86" s="78"/>
      <c r="M86" s="78"/>
      <c r="N86" s="78"/>
      <c r="O86" s="78"/>
      <c r="P86" s="78"/>
    </row>
    <row r="87" spans="1:16" ht="30" customHeight="1" x14ac:dyDescent="0.25">
      <c r="A87" s="82" t="s">
        <v>44</v>
      </c>
      <c r="B87" s="121">
        <v>29.386821592334456</v>
      </c>
      <c r="C87" s="123"/>
      <c r="D87" s="100">
        <v>0.57199249171843447</v>
      </c>
      <c r="E87" s="101"/>
      <c r="F87" s="90" t="s">
        <v>80</v>
      </c>
      <c r="G87" s="78"/>
      <c r="H87" s="78"/>
      <c r="I87" s="78"/>
      <c r="J87" s="78"/>
      <c r="K87" s="78"/>
      <c r="L87" s="78"/>
      <c r="M87" s="78"/>
      <c r="N87" s="78"/>
      <c r="O87" s="78"/>
      <c r="P87" s="78"/>
    </row>
    <row r="88" spans="1:16" ht="29.25" customHeight="1" x14ac:dyDescent="0.25">
      <c r="A88" s="82" t="s">
        <v>47</v>
      </c>
      <c r="B88" s="121">
        <v>106.10714178700005</v>
      </c>
      <c r="C88" s="123"/>
      <c r="D88" s="100" t="s">
        <v>110</v>
      </c>
      <c r="E88" s="101"/>
      <c r="F88" s="90" t="s">
        <v>80</v>
      </c>
      <c r="G88" s="78"/>
      <c r="H88" s="78"/>
      <c r="I88" s="78"/>
      <c r="J88" s="78"/>
      <c r="K88" s="78"/>
      <c r="L88" s="78"/>
      <c r="M88" s="78"/>
      <c r="N88" s="78"/>
      <c r="O88" s="78"/>
      <c r="P88" s="78"/>
    </row>
    <row r="89" spans="1:16" ht="6" customHeight="1" thickBot="1" x14ac:dyDescent="0.3">
      <c r="A89" s="97"/>
      <c r="B89" s="153"/>
      <c r="C89" s="154"/>
      <c r="D89" s="104"/>
      <c r="E89" s="105"/>
      <c r="F89" s="99"/>
    </row>
  </sheetData>
  <mergeCells count="25">
    <mergeCell ref="A6:F6"/>
    <mergeCell ref="A52:F52"/>
    <mergeCell ref="B11:C11"/>
    <mergeCell ref="D11:E11"/>
    <mergeCell ref="A7:F7"/>
    <mergeCell ref="A9:A10"/>
    <mergeCell ref="B9:C10"/>
    <mergeCell ref="D9:E10"/>
    <mergeCell ref="F9:F10"/>
    <mergeCell ref="A46:F46"/>
    <mergeCell ref="A47:F47"/>
    <mergeCell ref="A48:F48"/>
    <mergeCell ref="A49:F49"/>
    <mergeCell ref="A50:F50"/>
    <mergeCell ref="A1:F1"/>
    <mergeCell ref="A4:F4"/>
    <mergeCell ref="A2:F2"/>
    <mergeCell ref="A3:F3"/>
    <mergeCell ref="A5:F5"/>
    <mergeCell ref="A54:A55"/>
    <mergeCell ref="B54:C55"/>
    <mergeCell ref="D54:E55"/>
    <mergeCell ref="F54:F55"/>
    <mergeCell ref="B56:C56"/>
    <mergeCell ref="D56:E56"/>
  </mergeCells>
  <conditionalFormatting sqref="A9:B9 D9 A10">
    <cfRule type="cellIs" dxfId="1663" priority="2649" operator="equal">
      <formula>"Hide No Variance"</formula>
    </cfRule>
  </conditionalFormatting>
  <conditionalFormatting sqref="B12:B18 B57:B63">
    <cfRule type="cellIs" dxfId="1662" priority="2647" operator="equal">
      <formula>"HIDE "</formula>
    </cfRule>
  </conditionalFormatting>
  <conditionalFormatting sqref="B19:B20">
    <cfRule type="cellIs" dxfId="1661" priority="2454" operator="equal">
      <formula>"HIDE "</formula>
    </cfRule>
  </conditionalFormatting>
  <conditionalFormatting sqref="B88">
    <cfRule type="cellIs" dxfId="1660" priority="240" operator="equal">
      <formula>"HIDE "</formula>
    </cfRule>
  </conditionalFormatting>
  <conditionalFormatting sqref="D12:D24 D57:D69 D26:D45 D71:D88 D51">
    <cfRule type="cellIs" dxfId="1659" priority="239" operator="equal">
      <formula>"HIDE "</formula>
    </cfRule>
  </conditionalFormatting>
  <conditionalFormatting sqref="B22:B24 E22:E24">
    <cfRule type="cellIs" dxfId="1658" priority="2451" operator="equal">
      <formula>"HIDE "</formula>
    </cfRule>
  </conditionalFormatting>
  <conditionalFormatting sqref="B26 E26">
    <cfRule type="cellIs" dxfId="1657" priority="2375" operator="equal">
      <formula>"HIDE "</formula>
    </cfRule>
  </conditionalFormatting>
  <conditionalFormatting sqref="B27:B29 E27:E29">
    <cfRule type="cellIs" dxfId="1656" priority="2299" operator="equal">
      <formula>"HIDE "</formula>
    </cfRule>
  </conditionalFormatting>
  <conditionalFormatting sqref="B30">
    <cfRule type="cellIs" dxfId="1655" priority="2223" operator="equal">
      <formula>"HIDE "</formula>
    </cfRule>
  </conditionalFormatting>
  <conditionalFormatting sqref="B31:B38">
    <cfRule type="cellIs" dxfId="1654" priority="2221" operator="equal">
      <formula>"HIDE "</formula>
    </cfRule>
  </conditionalFormatting>
  <conditionalFormatting sqref="B39">
    <cfRule type="cellIs" dxfId="1653" priority="2145" operator="equal">
      <formula>"HIDE "</formula>
    </cfRule>
  </conditionalFormatting>
  <conditionalFormatting sqref="B40">
    <cfRule type="cellIs" dxfId="1652" priority="2143" operator="equal">
      <formula>"HIDE "</formula>
    </cfRule>
  </conditionalFormatting>
  <conditionalFormatting sqref="B41:B42">
    <cfRule type="cellIs" dxfId="1651" priority="2141" operator="equal">
      <formula>"HIDE "</formula>
    </cfRule>
  </conditionalFormatting>
  <conditionalFormatting sqref="B43">
    <cfRule type="cellIs" dxfId="1650" priority="1843" operator="equal">
      <formula>"HIDE "</formula>
    </cfRule>
  </conditionalFormatting>
  <conditionalFormatting sqref="A54:B54 D54 A55">
    <cfRule type="cellIs" dxfId="1649" priority="1841" operator="equal">
      <formula>"Hide No Variance"</formula>
    </cfRule>
  </conditionalFormatting>
  <conditionalFormatting sqref="D56:E56">
    <cfRule type="cellIs" dxfId="1648" priority="1840" operator="equal">
      <formula>"HIDE "</formula>
    </cfRule>
  </conditionalFormatting>
  <conditionalFormatting sqref="B64:B65">
    <cfRule type="cellIs" dxfId="1647" priority="848" operator="equal">
      <formula>"HIDE "</formula>
    </cfRule>
  </conditionalFormatting>
  <conditionalFormatting sqref="B67:B69 E67:E69">
    <cfRule type="cellIs" dxfId="1646" priority="847" operator="equal">
      <formula>"HIDE "</formula>
    </cfRule>
  </conditionalFormatting>
  <conditionalFormatting sqref="B71 E71">
    <cfRule type="cellIs" dxfId="1645" priority="771" operator="equal">
      <formula>"HIDE "</formula>
    </cfRule>
  </conditionalFormatting>
  <conditionalFormatting sqref="B72:B74 E72:E74">
    <cfRule type="cellIs" dxfId="1644" priority="695" operator="equal">
      <formula>"HIDE "</formula>
    </cfRule>
  </conditionalFormatting>
  <conditionalFormatting sqref="B75">
    <cfRule type="cellIs" dxfId="1643" priority="619" operator="equal">
      <formula>"HIDE "</formula>
    </cfRule>
  </conditionalFormatting>
  <conditionalFormatting sqref="B76:B83">
    <cfRule type="cellIs" dxfId="1642" priority="618" operator="equal">
      <formula>"HIDE "</formula>
    </cfRule>
  </conditionalFormatting>
  <conditionalFormatting sqref="B84">
    <cfRule type="cellIs" dxfId="1641" priority="542" operator="equal">
      <formula>"HIDE "</formula>
    </cfRule>
  </conditionalFormatting>
  <conditionalFormatting sqref="B85">
    <cfRule type="cellIs" dxfId="1640" priority="540" operator="equal">
      <formula>"HIDE "</formula>
    </cfRule>
  </conditionalFormatting>
  <conditionalFormatting sqref="B86:B87">
    <cfRule type="cellIs" dxfId="1639" priority="538" operator="equal">
      <formula>"HIDE "</formula>
    </cfRule>
  </conditionalFormatting>
  <conditionalFormatting sqref="J23">
    <cfRule type="cellIs" dxfId="1638" priority="238" operator="equal">
      <formula>"NO VAR"</formula>
    </cfRule>
  </conditionalFormatting>
  <conditionalFormatting sqref="J23">
    <cfRule type="cellIs" dxfId="1637" priority="237" operator="equal">
      <formula>"HIDE-NO VAR"</formula>
    </cfRule>
  </conditionalFormatting>
  <conditionalFormatting sqref="J23">
    <cfRule type="cellIs" dxfId="1636" priority="236" operator="equal">
      <formula>"ERROR "</formula>
    </cfRule>
  </conditionalFormatting>
  <conditionalFormatting sqref="J23">
    <cfRule type="cellIs" dxfId="1635" priority="235" operator="equal">
      <formula>"HIDE-NO VAR"</formula>
    </cfRule>
  </conditionalFormatting>
  <conditionalFormatting sqref="J23">
    <cfRule type="cellIs" dxfId="1634" priority="234" operator="equal">
      <formula>"HIDE-NO VAR"</formula>
    </cfRule>
  </conditionalFormatting>
  <conditionalFormatting sqref="J23">
    <cfRule type="cellIs" dxfId="1633" priority="233" operator="equal">
      <formula>"NO VAR"</formula>
    </cfRule>
  </conditionalFormatting>
  <conditionalFormatting sqref="J23">
    <cfRule type="cellIs" dxfId="1632" priority="232" operator="equal">
      <formula>"HIDE-NO VAR"</formula>
    </cfRule>
  </conditionalFormatting>
  <conditionalFormatting sqref="J23">
    <cfRule type="cellIs" dxfId="1631" priority="231" operator="equal">
      <formula>"NO VAR"</formula>
    </cfRule>
  </conditionalFormatting>
  <conditionalFormatting sqref="J23">
    <cfRule type="cellIs" dxfId="1630" priority="230" operator="equal">
      <formula>"HIDE-NO VAR"</formula>
    </cfRule>
  </conditionalFormatting>
  <conditionalFormatting sqref="J23">
    <cfRule type="cellIs" dxfId="1629" priority="229" operator="equal">
      <formula>"NO VAR"</formula>
    </cfRule>
  </conditionalFormatting>
  <conditionalFormatting sqref="J23">
    <cfRule type="cellIs" dxfId="1628" priority="228" operator="equal">
      <formula>"NO VAR"</formula>
    </cfRule>
  </conditionalFormatting>
  <conditionalFormatting sqref="J23">
    <cfRule type="cellIs" dxfId="1627" priority="227" operator="equal">
      <formula>"HIDE-NO VAR"</formula>
    </cfRule>
  </conditionalFormatting>
  <conditionalFormatting sqref="J23">
    <cfRule type="cellIs" dxfId="1626" priority="226" operator="equal">
      <formula>"NO VAR"</formula>
    </cfRule>
  </conditionalFormatting>
  <conditionalFormatting sqref="J23">
    <cfRule type="cellIs" dxfId="1625" priority="225" operator="equal">
      <formula>"NO VAR"</formula>
    </cfRule>
  </conditionalFormatting>
  <conditionalFormatting sqref="J23">
    <cfRule type="cellIs" dxfId="1624" priority="224" operator="equal">
      <formula>"HIDE-NO VAR"</formula>
    </cfRule>
  </conditionalFormatting>
  <conditionalFormatting sqref="J23">
    <cfRule type="cellIs" dxfId="1623" priority="223" operator="equal">
      <formula>"NO VAR"</formula>
    </cfRule>
  </conditionalFormatting>
  <conditionalFormatting sqref="J23">
    <cfRule type="cellIs" dxfId="1622" priority="222" operator="equal">
      <formula>"NO VAR"</formula>
    </cfRule>
  </conditionalFormatting>
  <conditionalFormatting sqref="J23">
    <cfRule type="cellIs" dxfId="1621" priority="221" operator="equal">
      <formula>"HIDE-NO VAR"</formula>
    </cfRule>
  </conditionalFormatting>
  <conditionalFormatting sqref="J23">
    <cfRule type="cellIs" dxfId="1620" priority="220" operator="equal">
      <formula>"NO VAR"</formula>
    </cfRule>
  </conditionalFormatting>
  <conditionalFormatting sqref="J23">
    <cfRule type="cellIs" dxfId="1619" priority="219" operator="equal">
      <formula>"NO VAR"</formula>
    </cfRule>
  </conditionalFormatting>
  <conditionalFormatting sqref="J23">
    <cfRule type="cellIs" dxfId="1618" priority="218" operator="equal">
      <formula>"HIDE-NO VAR"</formula>
    </cfRule>
  </conditionalFormatting>
  <conditionalFormatting sqref="J23">
    <cfRule type="cellIs" dxfId="1617" priority="217" operator="equal">
      <formula>"NO VAR"</formula>
    </cfRule>
  </conditionalFormatting>
  <conditionalFormatting sqref="J23">
    <cfRule type="cellIs" dxfId="1616" priority="216" operator="equal">
      <formula>"NO VAR"</formula>
    </cfRule>
  </conditionalFormatting>
  <conditionalFormatting sqref="J23">
    <cfRule type="cellIs" dxfId="1615" priority="215" operator="equal">
      <formula>"HIDE-NO VAR"</formula>
    </cfRule>
  </conditionalFormatting>
  <conditionalFormatting sqref="J23">
    <cfRule type="cellIs" dxfId="1614" priority="214" operator="equal">
      <formula>"NO VAR"</formula>
    </cfRule>
  </conditionalFormatting>
  <conditionalFormatting sqref="J23">
    <cfRule type="cellIs" dxfId="1613" priority="213" operator="equal">
      <formula>"NO VAR"</formula>
    </cfRule>
  </conditionalFormatting>
  <conditionalFormatting sqref="J23">
    <cfRule type="cellIs" dxfId="1612" priority="212" operator="equal">
      <formula>"HIDE-NO VAR"</formula>
    </cfRule>
  </conditionalFormatting>
  <conditionalFormatting sqref="J23">
    <cfRule type="cellIs" dxfId="1611" priority="211" operator="equal">
      <formula>"NO VAR"</formula>
    </cfRule>
  </conditionalFormatting>
  <conditionalFormatting sqref="J23">
    <cfRule type="cellIs" dxfId="1610" priority="210" operator="equal">
      <formula>"NO VAR"</formula>
    </cfRule>
  </conditionalFormatting>
  <conditionalFormatting sqref="J23">
    <cfRule type="cellIs" dxfId="1609" priority="209" operator="equal">
      <formula>"HIDE-NO VAR"</formula>
    </cfRule>
  </conditionalFormatting>
  <conditionalFormatting sqref="J23">
    <cfRule type="cellIs" dxfId="1608" priority="208" operator="equal">
      <formula>"NO VAR"</formula>
    </cfRule>
  </conditionalFormatting>
  <conditionalFormatting sqref="J23">
    <cfRule type="cellIs" dxfId="1607" priority="207" operator="equal">
      <formula>"NO VAR"</formula>
    </cfRule>
  </conditionalFormatting>
  <conditionalFormatting sqref="D25">
    <cfRule type="cellIs" dxfId="1606" priority="78" operator="equal">
      <formula>"HIDE "</formula>
    </cfRule>
  </conditionalFormatting>
  <conditionalFormatting sqref="B25 E25">
    <cfRule type="cellIs" dxfId="1605" priority="153" operator="equal">
      <formula>"HIDE "</formula>
    </cfRule>
  </conditionalFormatting>
  <conditionalFormatting sqref="D70">
    <cfRule type="cellIs" dxfId="1604" priority="2" operator="equal">
      <formula>"HIDE "</formula>
    </cfRule>
  </conditionalFormatting>
  <conditionalFormatting sqref="B70 E70">
    <cfRule type="cellIs" dxfId="1603" priority="77" operator="equal">
      <formula>"HIDE "</formula>
    </cfRule>
  </conditionalFormatting>
  <printOptions horizontalCentered="1"/>
  <pageMargins left="0.7" right="0.7" top="0.75" bottom="0.75" header="0.3" footer="0.3"/>
  <pageSetup scale="62" orientation="landscape" r:id="rId1"/>
  <drawing r:id="rId2"/>
  <legacyDrawing r:id="rId3"/>
  <controls>
    <mc:AlternateContent xmlns:mc="http://schemas.openxmlformats.org/markup-compatibility/2006">
      <mc:Choice Requires="x14">
        <control shapeId="4097" r:id="rId4" name="CommandButton1">
          <controlPr defaultSize="0" autoLine="0" r:id="rId5">
            <anchor moveWithCells="1">
              <from>
                <xdr:col>7</xdr:col>
                <xdr:colOff>38100</xdr:colOff>
                <xdr:row>0</xdr:row>
                <xdr:rowOff>133350</xdr:rowOff>
              </from>
              <to>
                <xdr:col>8</xdr:col>
                <xdr:colOff>962025</xdr:colOff>
                <xdr:row>2</xdr:row>
                <xdr:rowOff>9525</xdr:rowOff>
              </to>
            </anchor>
          </controlPr>
        </control>
      </mc:Choice>
      <mc:Fallback>
        <control shapeId="4097" r:id="rId4" name="CommandButton1"/>
      </mc:Fallback>
    </mc:AlternateContent>
    <mc:AlternateContent xmlns:mc="http://schemas.openxmlformats.org/markup-compatibility/2006">
      <mc:Choice Requires="x14">
        <control shapeId="4098" r:id="rId6" name="CommandButton2">
          <controlPr defaultSize="0" autoLine="0" r:id="rId7">
            <anchor moveWithCells="1">
              <from>
                <xdr:col>7</xdr:col>
                <xdr:colOff>28575</xdr:colOff>
                <xdr:row>2</xdr:row>
                <xdr:rowOff>190500</xdr:rowOff>
              </from>
              <to>
                <xdr:col>8</xdr:col>
                <xdr:colOff>942975</xdr:colOff>
                <xdr:row>4</xdr:row>
                <xdr:rowOff>171450</xdr:rowOff>
              </to>
            </anchor>
          </controlPr>
        </control>
      </mc:Choice>
      <mc:Fallback>
        <control shapeId="4098" r:id="rId6" name="CommandButton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9.9978637043366805E-2"/>
  </sheetPr>
  <dimension ref="A1:Y157"/>
  <sheetViews>
    <sheetView topLeftCell="A56" zoomScale="70" zoomScaleNormal="70" workbookViewId="0">
      <selection activeCell="T25" sqref="T25"/>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25" s="64" customFormat="1" ht="28.5" x14ac:dyDescent="0.45">
      <c r="A1" s="180" t="s">
        <v>0</v>
      </c>
      <c r="B1" s="180"/>
      <c r="C1" s="180"/>
      <c r="D1" s="180"/>
      <c r="E1" s="180"/>
      <c r="F1" s="180"/>
      <c r="G1" s="180"/>
      <c r="H1" s="180"/>
      <c r="I1" s="180"/>
      <c r="J1" s="180"/>
      <c r="K1" s="180"/>
      <c r="L1" s="180"/>
      <c r="M1" s="180"/>
      <c r="N1" s="180"/>
      <c r="O1" s="180"/>
      <c r="P1" s="180"/>
      <c r="Q1" s="180"/>
      <c r="R1" s="180"/>
      <c r="S1" s="180"/>
      <c r="T1" s="180"/>
      <c r="U1" s="180"/>
      <c r="V1" s="180"/>
    </row>
    <row r="2" spans="1:25" s="6" customFormat="1" ht="22.5" customHeight="1" x14ac:dyDescent="0.4">
      <c r="A2" s="189" t="s">
        <v>103</v>
      </c>
      <c r="B2" s="189"/>
      <c r="C2" s="189"/>
      <c r="D2" s="189"/>
      <c r="E2" s="189"/>
      <c r="F2" s="189"/>
      <c r="G2" s="189"/>
      <c r="H2" s="189"/>
      <c r="I2" s="189"/>
      <c r="J2" s="189"/>
      <c r="K2" s="189"/>
      <c r="L2" s="189"/>
      <c r="M2" s="189"/>
      <c r="N2" s="189"/>
      <c r="O2" s="189"/>
      <c r="P2" s="189"/>
      <c r="Q2" s="189"/>
      <c r="R2" s="189"/>
      <c r="S2" s="189"/>
      <c r="T2" s="189"/>
      <c r="U2" s="189"/>
      <c r="V2" s="75"/>
    </row>
    <row r="3" spans="1:25" s="65" customFormat="1" ht="22.5" customHeight="1" x14ac:dyDescent="0.4">
      <c r="A3" s="181" t="s">
        <v>58</v>
      </c>
      <c r="B3" s="181"/>
      <c r="C3" s="181"/>
      <c r="D3" s="181"/>
      <c r="E3" s="181"/>
      <c r="F3" s="181"/>
      <c r="G3" s="181"/>
      <c r="H3" s="181"/>
      <c r="I3" s="181"/>
      <c r="J3" s="181"/>
      <c r="K3" s="181"/>
      <c r="L3" s="181"/>
      <c r="M3" s="181"/>
      <c r="N3" s="181"/>
      <c r="O3" s="181"/>
      <c r="P3" s="181"/>
      <c r="Q3" s="181"/>
      <c r="R3" s="181"/>
      <c r="S3" s="181"/>
      <c r="T3" s="181"/>
      <c r="U3" s="181"/>
      <c r="V3" s="181"/>
    </row>
    <row r="4" spans="1:25" s="66" customFormat="1" ht="22.5" customHeight="1" x14ac:dyDescent="0.35">
      <c r="A4" s="182" t="s">
        <v>113</v>
      </c>
      <c r="B4" s="183"/>
      <c r="C4" s="183"/>
      <c r="D4" s="183"/>
      <c r="E4" s="183"/>
      <c r="F4" s="183"/>
      <c r="G4" s="183"/>
      <c r="H4" s="183"/>
      <c r="I4" s="183"/>
      <c r="J4" s="183"/>
      <c r="K4" s="183"/>
      <c r="L4" s="183"/>
      <c r="M4" s="183"/>
      <c r="N4" s="183"/>
      <c r="O4" s="183"/>
      <c r="P4" s="183"/>
      <c r="Q4" s="183"/>
      <c r="R4" s="183"/>
      <c r="S4" s="183"/>
      <c r="T4" s="183"/>
      <c r="U4" s="183"/>
      <c r="V4" s="183"/>
    </row>
    <row r="5" spans="1:25" s="67" customFormat="1" ht="20.25" customHeight="1" x14ac:dyDescent="0.35">
      <c r="A5" s="184" t="s">
        <v>5</v>
      </c>
      <c r="B5" s="185"/>
      <c r="C5" s="185"/>
      <c r="D5" s="185"/>
      <c r="E5" s="185"/>
      <c r="F5" s="185"/>
      <c r="G5" s="185"/>
      <c r="H5" s="185"/>
      <c r="I5" s="185"/>
      <c r="J5" s="185"/>
      <c r="K5" s="185"/>
      <c r="L5" s="185"/>
      <c r="M5" s="185"/>
      <c r="N5" s="185"/>
      <c r="O5" s="185"/>
      <c r="P5" s="185"/>
      <c r="Q5" s="185"/>
      <c r="R5" s="185"/>
      <c r="S5" s="185"/>
      <c r="T5" s="185"/>
      <c r="U5" s="185"/>
      <c r="V5" s="185"/>
    </row>
    <row r="7" spans="1:25" ht="17.25" customHeight="1" x14ac:dyDescent="0.25"/>
    <row r="8" spans="1:25" s="71" customFormat="1" ht="22.5" customHeight="1" x14ac:dyDescent="0.25">
      <c r="A8" s="68"/>
      <c r="B8" s="69"/>
      <c r="C8" s="70"/>
      <c r="D8" s="209" t="s">
        <v>49</v>
      </c>
      <c r="E8" s="210"/>
      <c r="F8" s="210"/>
      <c r="G8" s="209" t="s">
        <v>50</v>
      </c>
      <c r="H8" s="210"/>
      <c r="I8" s="210"/>
      <c r="J8" s="209" t="s">
        <v>51</v>
      </c>
      <c r="K8" s="210"/>
      <c r="L8" s="210"/>
      <c r="M8" s="209" t="s">
        <v>52</v>
      </c>
      <c r="N8" s="210"/>
      <c r="O8" s="211"/>
      <c r="P8" s="209" t="s">
        <v>53</v>
      </c>
      <c r="Q8" s="210"/>
      <c r="R8" s="211"/>
      <c r="S8" s="209" t="s">
        <v>54</v>
      </c>
      <c r="T8" s="210"/>
      <c r="U8" s="211"/>
    </row>
    <row r="9" spans="1:25" s="1" customFormat="1" ht="18" customHeight="1" x14ac:dyDescent="0.3">
      <c r="A9" s="15"/>
      <c r="B9" s="16"/>
      <c r="C9" s="16"/>
      <c r="D9" s="38" t="s">
        <v>105</v>
      </c>
      <c r="E9" s="214" t="s">
        <v>72</v>
      </c>
      <c r="F9" s="212" t="s">
        <v>4</v>
      </c>
      <c r="G9" s="38" t="s">
        <v>105</v>
      </c>
      <c r="H9" s="214" t="s">
        <v>72</v>
      </c>
      <c r="I9" s="212" t="s">
        <v>4</v>
      </c>
      <c r="J9" s="38" t="s">
        <v>105</v>
      </c>
      <c r="K9" s="214" t="s">
        <v>72</v>
      </c>
      <c r="L9" s="212" t="s">
        <v>4</v>
      </c>
      <c r="M9" s="38" t="s">
        <v>105</v>
      </c>
      <c r="N9" s="214" t="s">
        <v>72</v>
      </c>
      <c r="O9" s="212" t="s">
        <v>4</v>
      </c>
      <c r="P9" s="38" t="s">
        <v>105</v>
      </c>
      <c r="Q9" s="214" t="s">
        <v>72</v>
      </c>
      <c r="R9" s="212" t="s">
        <v>4</v>
      </c>
      <c r="S9" s="38" t="s">
        <v>105</v>
      </c>
      <c r="T9" s="214" t="s">
        <v>72</v>
      </c>
      <c r="U9" s="212" t="s">
        <v>4</v>
      </c>
      <c r="X9" s="71"/>
      <c r="Y9" s="71"/>
    </row>
    <row r="10" spans="1:25" s="1" customFormat="1" ht="15.75" customHeight="1" x14ac:dyDescent="0.3">
      <c r="A10" s="15"/>
      <c r="B10" s="16"/>
      <c r="C10" s="16"/>
      <c r="D10" s="39" t="s">
        <v>106</v>
      </c>
      <c r="E10" s="215"/>
      <c r="F10" s="213"/>
      <c r="G10" s="40" t="s">
        <v>106</v>
      </c>
      <c r="H10" s="215"/>
      <c r="I10" s="213"/>
      <c r="J10" s="40" t="s">
        <v>106</v>
      </c>
      <c r="K10" s="215"/>
      <c r="L10" s="213"/>
      <c r="M10" s="40" t="s">
        <v>106</v>
      </c>
      <c r="N10" s="215"/>
      <c r="O10" s="213"/>
      <c r="P10" s="40" t="s">
        <v>106</v>
      </c>
      <c r="Q10" s="215"/>
      <c r="R10" s="213"/>
      <c r="S10" s="40" t="s">
        <v>106</v>
      </c>
      <c r="T10" s="215"/>
      <c r="U10" s="213"/>
      <c r="X10" s="71"/>
      <c r="Y10" s="71"/>
    </row>
    <row r="11" spans="1:25" s="1" customFormat="1" ht="15" customHeight="1" x14ac:dyDescent="0.3">
      <c r="A11" s="15"/>
      <c r="B11" s="16"/>
      <c r="C11" s="16"/>
      <c r="D11" s="11"/>
      <c r="E11" s="41"/>
      <c r="F11" s="42"/>
      <c r="G11" s="11"/>
      <c r="H11" s="41"/>
      <c r="I11" s="42"/>
      <c r="J11" s="11"/>
      <c r="K11" s="41"/>
      <c r="L11" s="42"/>
      <c r="M11" s="11"/>
      <c r="N11" s="41"/>
      <c r="O11" s="42"/>
      <c r="P11" s="11"/>
      <c r="Q11" s="41"/>
      <c r="R11" s="42"/>
      <c r="S11" s="11"/>
      <c r="T11" s="41"/>
      <c r="U11" s="42"/>
      <c r="X11" s="71"/>
      <c r="Y11" s="71"/>
    </row>
    <row r="12" spans="1:25" s="1" customFormat="1" ht="18" customHeight="1" x14ac:dyDescent="0.3">
      <c r="A12" s="15"/>
      <c r="B12" s="23" t="s">
        <v>1</v>
      </c>
      <c r="C12" s="16"/>
      <c r="D12" s="15"/>
      <c r="E12" s="43"/>
      <c r="F12" s="44"/>
      <c r="G12" s="15"/>
      <c r="H12" s="43"/>
      <c r="I12" s="44"/>
      <c r="J12" s="15"/>
      <c r="K12" s="43"/>
      <c r="L12" s="44"/>
      <c r="M12" s="15"/>
      <c r="N12" s="43"/>
      <c r="O12" s="44"/>
      <c r="P12" s="15"/>
      <c r="Q12" s="43"/>
      <c r="R12" s="44"/>
      <c r="S12" s="15"/>
      <c r="T12" s="43"/>
      <c r="U12" s="44"/>
      <c r="X12" s="71"/>
      <c r="Y12" s="71"/>
    </row>
    <row r="13" spans="1:25" s="1" customFormat="1" ht="18" customHeight="1" x14ac:dyDescent="0.3">
      <c r="A13" s="15"/>
      <c r="B13" s="35" t="s">
        <v>2</v>
      </c>
      <c r="C13" s="16"/>
      <c r="D13" s="125">
        <v>0</v>
      </c>
      <c r="E13" s="126">
        <v>0</v>
      </c>
      <c r="F13" s="127">
        <v>0</v>
      </c>
      <c r="G13" s="125">
        <v>0</v>
      </c>
      <c r="H13" s="126">
        <v>0</v>
      </c>
      <c r="I13" s="127">
        <v>0</v>
      </c>
      <c r="J13" s="125">
        <v>0</v>
      </c>
      <c r="K13" s="126">
        <v>0</v>
      </c>
      <c r="L13" s="127">
        <v>0</v>
      </c>
      <c r="M13" s="125">
        <v>0</v>
      </c>
      <c r="N13" s="126">
        <v>0</v>
      </c>
      <c r="O13" s="127">
        <v>0</v>
      </c>
      <c r="P13" s="125">
        <v>0</v>
      </c>
      <c r="Q13" s="126">
        <v>0</v>
      </c>
      <c r="R13" s="127">
        <v>0</v>
      </c>
      <c r="S13" s="125">
        <v>0</v>
      </c>
      <c r="T13" s="126">
        <v>0</v>
      </c>
      <c r="U13" s="127">
        <v>0</v>
      </c>
      <c r="X13" s="71"/>
      <c r="Y13" s="71"/>
    </row>
    <row r="14" spans="1:25" s="1" customFormat="1" ht="18" customHeight="1" x14ac:dyDescent="0.3">
      <c r="A14" s="15"/>
      <c r="B14" s="35" t="s">
        <v>3</v>
      </c>
      <c r="C14" s="16"/>
      <c r="D14" s="125">
        <v>36.553641854903951</v>
      </c>
      <c r="E14" s="126">
        <v>0</v>
      </c>
      <c r="F14" s="127">
        <v>-36.553641854903951</v>
      </c>
      <c r="G14" s="125">
        <v>6.44908292457096</v>
      </c>
      <c r="H14" s="126">
        <v>0</v>
      </c>
      <c r="I14" s="127">
        <v>-6.44908292457096</v>
      </c>
      <c r="J14" s="125">
        <v>0</v>
      </c>
      <c r="K14" s="126">
        <v>0</v>
      </c>
      <c r="L14" s="127">
        <v>0</v>
      </c>
      <c r="M14" s="125">
        <v>0</v>
      </c>
      <c r="N14" s="126">
        <v>0</v>
      </c>
      <c r="O14" s="127">
        <v>0</v>
      </c>
      <c r="P14" s="125">
        <v>0</v>
      </c>
      <c r="Q14" s="126">
        <v>0</v>
      </c>
      <c r="R14" s="127">
        <v>0</v>
      </c>
      <c r="S14" s="125">
        <v>43.00272477947491</v>
      </c>
      <c r="T14" s="126">
        <v>0</v>
      </c>
      <c r="U14" s="127">
        <v>-43.00272477947491</v>
      </c>
      <c r="V14" s="46"/>
      <c r="W14" s="46"/>
      <c r="X14" s="71"/>
      <c r="Y14" s="71"/>
    </row>
    <row r="15" spans="1:25" s="1" customFormat="1" ht="18" customHeight="1" x14ac:dyDescent="0.3">
      <c r="A15" s="15"/>
      <c r="B15" s="35" t="s">
        <v>63</v>
      </c>
      <c r="C15" s="16"/>
      <c r="D15" s="125">
        <v>0</v>
      </c>
      <c r="E15" s="126">
        <v>0</v>
      </c>
      <c r="F15" s="127">
        <v>0</v>
      </c>
      <c r="G15" s="125">
        <v>0</v>
      </c>
      <c r="H15" s="126">
        <v>0</v>
      </c>
      <c r="I15" s="127">
        <v>0</v>
      </c>
      <c r="J15" s="125">
        <v>0</v>
      </c>
      <c r="K15" s="126">
        <v>0</v>
      </c>
      <c r="L15" s="127">
        <v>0</v>
      </c>
      <c r="M15" s="125">
        <v>0</v>
      </c>
      <c r="N15" s="126">
        <v>0</v>
      </c>
      <c r="O15" s="127">
        <v>0</v>
      </c>
      <c r="P15" s="125">
        <v>16.813735293384767</v>
      </c>
      <c r="Q15" s="126">
        <v>29.850453290000001</v>
      </c>
      <c r="R15" s="127">
        <v>13.036717996615234</v>
      </c>
      <c r="S15" s="125">
        <v>16.813735293384767</v>
      </c>
      <c r="T15" s="126">
        <v>29.850453290000001</v>
      </c>
      <c r="U15" s="127">
        <v>13.036717996615234</v>
      </c>
      <c r="V15" s="46"/>
      <c r="W15" s="46"/>
      <c r="X15" s="71"/>
      <c r="Y15" s="71"/>
    </row>
    <row r="16" spans="1:25" s="1" customFormat="1" ht="18" customHeight="1" x14ac:dyDescent="0.3">
      <c r="A16" s="15"/>
      <c r="B16" s="35" t="s">
        <v>64</v>
      </c>
      <c r="C16" s="16"/>
      <c r="D16" s="125">
        <v>0</v>
      </c>
      <c r="E16" s="126">
        <v>0</v>
      </c>
      <c r="F16" s="127">
        <v>0</v>
      </c>
      <c r="G16" s="125">
        <v>0</v>
      </c>
      <c r="H16" s="126">
        <v>0</v>
      </c>
      <c r="I16" s="127">
        <v>0</v>
      </c>
      <c r="J16" s="125">
        <v>0</v>
      </c>
      <c r="K16" s="126">
        <v>0</v>
      </c>
      <c r="L16" s="127">
        <v>0</v>
      </c>
      <c r="M16" s="125">
        <v>0</v>
      </c>
      <c r="N16" s="126">
        <v>0</v>
      </c>
      <c r="O16" s="127">
        <v>0</v>
      </c>
      <c r="P16" s="125">
        <v>7.1898977218633178</v>
      </c>
      <c r="Q16" s="126">
        <v>18.059261900000003</v>
      </c>
      <c r="R16" s="127">
        <v>10.869364178136685</v>
      </c>
      <c r="S16" s="125">
        <v>7.1898977218633178</v>
      </c>
      <c r="T16" s="126">
        <v>18.059261900000003</v>
      </c>
      <c r="U16" s="127">
        <v>10.869364178136685</v>
      </c>
      <c r="V16" s="46"/>
      <c r="W16" s="46"/>
      <c r="X16" s="46"/>
      <c r="Y16" s="46"/>
    </row>
    <row r="17" spans="1:25" s="1" customFormat="1" ht="18" customHeight="1" x14ac:dyDescent="0.3">
      <c r="A17" s="15"/>
      <c r="B17" s="35" t="s">
        <v>6</v>
      </c>
      <c r="C17" s="16"/>
      <c r="D17" s="125">
        <v>0</v>
      </c>
      <c r="E17" s="126">
        <v>0</v>
      </c>
      <c r="F17" s="127">
        <v>0</v>
      </c>
      <c r="G17" s="125">
        <v>0</v>
      </c>
      <c r="H17" s="126">
        <v>0</v>
      </c>
      <c r="I17" s="127">
        <v>0</v>
      </c>
      <c r="J17" s="125">
        <v>0</v>
      </c>
      <c r="K17" s="126">
        <v>0</v>
      </c>
      <c r="L17" s="127">
        <v>0</v>
      </c>
      <c r="M17" s="125">
        <v>0</v>
      </c>
      <c r="N17" s="126">
        <v>0</v>
      </c>
      <c r="O17" s="127">
        <v>0</v>
      </c>
      <c r="P17" s="125">
        <v>0</v>
      </c>
      <c r="Q17" s="126">
        <v>0</v>
      </c>
      <c r="R17" s="127">
        <v>0</v>
      </c>
      <c r="S17" s="125">
        <v>0</v>
      </c>
      <c r="T17" s="126">
        <v>0</v>
      </c>
      <c r="U17" s="127">
        <v>0</v>
      </c>
      <c r="V17" s="46"/>
      <c r="W17" s="46"/>
      <c r="X17" s="46"/>
      <c r="Y17" s="46"/>
    </row>
    <row r="18" spans="1:25" s="1" customFormat="1" ht="18" customHeight="1" x14ac:dyDescent="0.3">
      <c r="A18" s="15"/>
      <c r="B18" s="35" t="s">
        <v>7</v>
      </c>
      <c r="C18" s="16"/>
      <c r="D18" s="125">
        <v>26.623036381579642</v>
      </c>
      <c r="E18" s="126">
        <v>39.325401899999996</v>
      </c>
      <c r="F18" s="127">
        <v>12.702365518420354</v>
      </c>
      <c r="G18" s="125">
        <v>0</v>
      </c>
      <c r="H18" s="126">
        <v>0</v>
      </c>
      <c r="I18" s="127">
        <v>0</v>
      </c>
      <c r="J18" s="125">
        <v>0</v>
      </c>
      <c r="K18" s="126">
        <v>0</v>
      </c>
      <c r="L18" s="127">
        <v>0</v>
      </c>
      <c r="M18" s="125">
        <v>0</v>
      </c>
      <c r="N18" s="126">
        <v>0</v>
      </c>
      <c r="O18" s="127">
        <v>0</v>
      </c>
      <c r="P18" s="125">
        <v>0</v>
      </c>
      <c r="Q18" s="126">
        <v>0</v>
      </c>
      <c r="R18" s="127">
        <v>0</v>
      </c>
      <c r="S18" s="125">
        <v>26.623036381579642</v>
      </c>
      <c r="T18" s="126">
        <v>39.325401899999996</v>
      </c>
      <c r="U18" s="127">
        <v>12.702365518420354</v>
      </c>
      <c r="V18" s="46"/>
      <c r="W18" s="46"/>
      <c r="X18" s="46"/>
      <c r="Y18" s="46"/>
    </row>
    <row r="19" spans="1:25" s="1" customFormat="1" ht="18" customHeight="1" x14ac:dyDescent="0.3">
      <c r="A19" s="15"/>
      <c r="B19" s="35" t="s">
        <v>8</v>
      </c>
      <c r="C19" s="16"/>
      <c r="D19" s="125">
        <v>0</v>
      </c>
      <c r="E19" s="126">
        <v>0</v>
      </c>
      <c r="F19" s="127">
        <v>0</v>
      </c>
      <c r="G19" s="125">
        <v>0</v>
      </c>
      <c r="H19" s="126">
        <v>0</v>
      </c>
      <c r="I19" s="127">
        <v>0</v>
      </c>
      <c r="J19" s="125">
        <v>0</v>
      </c>
      <c r="K19" s="126">
        <v>0</v>
      </c>
      <c r="L19" s="127">
        <v>0</v>
      </c>
      <c r="M19" s="125">
        <v>0</v>
      </c>
      <c r="N19" s="126">
        <v>0</v>
      </c>
      <c r="O19" s="127">
        <v>0</v>
      </c>
      <c r="P19" s="125">
        <v>0</v>
      </c>
      <c r="Q19" s="126">
        <v>0</v>
      </c>
      <c r="R19" s="127">
        <v>0</v>
      </c>
      <c r="S19" s="125">
        <v>0</v>
      </c>
      <c r="T19" s="126">
        <v>0</v>
      </c>
      <c r="U19" s="127">
        <v>0</v>
      </c>
      <c r="V19" s="46"/>
      <c r="W19" s="46"/>
      <c r="X19" s="46"/>
      <c r="Y19" s="46"/>
    </row>
    <row r="20" spans="1:25" s="49" customFormat="1" ht="18" customHeight="1" x14ac:dyDescent="0.3">
      <c r="A20" s="47"/>
      <c r="B20" s="16"/>
      <c r="C20" s="48"/>
      <c r="D20" s="138">
        <f>SUM(D13:D19)</f>
        <v>63.176678236483596</v>
      </c>
      <c r="E20" s="139">
        <f>SUM(E13:E19)</f>
        <v>39.325401899999996</v>
      </c>
      <c r="F20" s="140">
        <f>E20-D20</f>
        <v>-23.8512763364836</v>
      </c>
      <c r="G20" s="138">
        <f>SUM(G13:G19)</f>
        <v>6.44908292457096</v>
      </c>
      <c r="H20" s="139">
        <f>SUM(H13:H19)</f>
        <v>0</v>
      </c>
      <c r="I20" s="140">
        <f>H20-G20</f>
        <v>-6.44908292457096</v>
      </c>
      <c r="J20" s="138">
        <f>SUM(J13:J19)</f>
        <v>0</v>
      </c>
      <c r="K20" s="139">
        <f>SUM(K13:K19)</f>
        <v>0</v>
      </c>
      <c r="L20" s="140">
        <f>K20-J20</f>
        <v>0</v>
      </c>
      <c r="M20" s="138">
        <f>SUM(M13:M19)</f>
        <v>0</v>
      </c>
      <c r="N20" s="139">
        <f>SUM(N13:N19)</f>
        <v>0</v>
      </c>
      <c r="O20" s="140">
        <f>N20-M20</f>
        <v>0</v>
      </c>
      <c r="P20" s="138">
        <f>SUM(P13:P19)</f>
        <v>24.003633015248084</v>
      </c>
      <c r="Q20" s="139">
        <f>SUM(Q13:Q19)</f>
        <v>47.90971519</v>
      </c>
      <c r="R20" s="140">
        <f>Q20-P20</f>
        <v>23.906082174751916</v>
      </c>
      <c r="S20" s="138">
        <f>SUM(S13:S19)</f>
        <v>93.629394176302625</v>
      </c>
      <c r="T20" s="139">
        <f>SUM(T13:T19)</f>
        <v>87.235117089999989</v>
      </c>
      <c r="U20" s="140">
        <f>SUM(U13:U19)</f>
        <v>-6.3942770863026368</v>
      </c>
      <c r="V20" s="49">
        <v>348.94046835999995</v>
      </c>
    </row>
    <row r="21" spans="1:25" s="49" customFormat="1" ht="15" customHeight="1" x14ac:dyDescent="0.3">
      <c r="A21" s="47"/>
      <c r="B21" s="16"/>
      <c r="C21" s="48"/>
      <c r="D21" s="47"/>
      <c r="E21" s="50"/>
      <c r="F21" s="51"/>
      <c r="G21" s="47"/>
      <c r="H21" s="50"/>
      <c r="I21" s="51"/>
      <c r="J21" s="47"/>
      <c r="K21" s="50"/>
      <c r="L21" s="51"/>
      <c r="M21" s="47"/>
      <c r="N21" s="50"/>
      <c r="O21" s="51"/>
      <c r="P21" s="47"/>
      <c r="Q21" s="50"/>
      <c r="R21" s="51"/>
      <c r="S21" s="47"/>
      <c r="T21" s="50"/>
      <c r="U21" s="51"/>
    </row>
    <row r="22" spans="1:25" s="49" customFormat="1" ht="18" customHeight="1" x14ac:dyDescent="0.3">
      <c r="A22" s="47"/>
      <c r="B22" s="23" t="s">
        <v>11</v>
      </c>
      <c r="C22" s="48"/>
      <c r="D22" s="47"/>
      <c r="E22" s="50"/>
      <c r="F22" s="51"/>
      <c r="G22" s="47"/>
      <c r="H22" s="50"/>
      <c r="I22" s="51"/>
      <c r="J22" s="47"/>
      <c r="K22" s="50"/>
      <c r="L22" s="51"/>
      <c r="M22" s="47"/>
      <c r="N22" s="50"/>
      <c r="O22" s="51"/>
      <c r="P22" s="47"/>
      <c r="Q22" s="50"/>
      <c r="R22" s="51"/>
      <c r="S22" s="47"/>
      <c r="T22" s="50"/>
      <c r="U22" s="51"/>
    </row>
    <row r="23" spans="1:25" s="49" customFormat="1" ht="18" customHeight="1" x14ac:dyDescent="0.3">
      <c r="A23" s="47"/>
      <c r="B23" s="35" t="s">
        <v>12</v>
      </c>
      <c r="C23" s="48"/>
      <c r="D23" s="125">
        <v>111.13624207914376</v>
      </c>
      <c r="E23" s="126">
        <v>107.90352295999999</v>
      </c>
      <c r="F23" s="127">
        <v>-3.2327191191437663</v>
      </c>
      <c r="G23" s="125">
        <v>20.493466720580937</v>
      </c>
      <c r="H23" s="126">
        <v>91.290722859999988</v>
      </c>
      <c r="I23" s="127">
        <v>70.797256139419048</v>
      </c>
      <c r="J23" s="125">
        <v>0</v>
      </c>
      <c r="K23" s="126">
        <v>0</v>
      </c>
      <c r="L23" s="127">
        <v>0</v>
      </c>
      <c r="M23" s="125">
        <v>0</v>
      </c>
      <c r="N23" s="126">
        <v>0</v>
      </c>
      <c r="O23" s="127">
        <v>0</v>
      </c>
      <c r="P23" s="125">
        <v>0</v>
      </c>
      <c r="Q23" s="126">
        <v>0</v>
      </c>
      <c r="R23" s="127">
        <v>0</v>
      </c>
      <c r="S23" s="125">
        <v>131.62970879972468</v>
      </c>
      <c r="T23" s="126">
        <v>199.19424581999999</v>
      </c>
      <c r="U23" s="127">
        <v>67.56453702027531</v>
      </c>
    </row>
    <row r="24" spans="1:25" s="49" customFormat="1" ht="18" customHeight="1" x14ac:dyDescent="0.3">
      <c r="A24" s="47"/>
      <c r="B24" s="35" t="s">
        <v>67</v>
      </c>
      <c r="C24" s="48"/>
      <c r="D24" s="125">
        <v>0</v>
      </c>
      <c r="E24" s="126">
        <v>0</v>
      </c>
      <c r="F24" s="127">
        <v>0</v>
      </c>
      <c r="G24" s="125">
        <v>0</v>
      </c>
      <c r="H24" s="126">
        <v>0</v>
      </c>
      <c r="I24" s="127">
        <v>0</v>
      </c>
      <c r="J24" s="125">
        <v>0</v>
      </c>
      <c r="K24" s="126">
        <v>0</v>
      </c>
      <c r="L24" s="127">
        <v>0</v>
      </c>
      <c r="M24" s="125">
        <v>0</v>
      </c>
      <c r="N24" s="126">
        <v>0</v>
      </c>
      <c r="O24" s="127">
        <v>0</v>
      </c>
      <c r="P24" s="125">
        <v>0</v>
      </c>
      <c r="Q24" s="126">
        <v>0</v>
      </c>
      <c r="R24" s="127">
        <v>0</v>
      </c>
      <c r="S24" s="125">
        <v>0</v>
      </c>
      <c r="T24" s="126">
        <v>0</v>
      </c>
      <c r="U24" s="127">
        <v>0</v>
      </c>
    </row>
    <row r="25" spans="1:25" s="49" customFormat="1" ht="18" customHeight="1" x14ac:dyDescent="0.3">
      <c r="A25" s="47"/>
      <c r="B25" s="35" t="s">
        <v>14</v>
      </c>
      <c r="C25" s="48"/>
      <c r="D25" s="125">
        <v>0</v>
      </c>
      <c r="E25" s="126">
        <v>5.9190199999999991E-2</v>
      </c>
      <c r="F25" s="127">
        <v>5.9190199999999991E-2</v>
      </c>
      <c r="G25" s="125">
        <v>0</v>
      </c>
      <c r="H25" s="126">
        <v>2.5367229999999998E-2</v>
      </c>
      <c r="I25" s="127">
        <v>2.5367229999999998E-2</v>
      </c>
      <c r="J25" s="125">
        <v>0</v>
      </c>
      <c r="K25" s="126">
        <v>0</v>
      </c>
      <c r="L25" s="127">
        <v>0</v>
      </c>
      <c r="M25" s="125">
        <v>0</v>
      </c>
      <c r="N25" s="126">
        <v>0</v>
      </c>
      <c r="O25" s="127">
        <v>0</v>
      </c>
      <c r="P25" s="125">
        <v>0</v>
      </c>
      <c r="Q25" s="126">
        <v>0</v>
      </c>
      <c r="R25" s="127">
        <v>0</v>
      </c>
      <c r="S25" s="125">
        <v>0</v>
      </c>
      <c r="T25" s="126">
        <v>8.4557429999999989E-2</v>
      </c>
      <c r="U25" s="127">
        <v>8.4557429999999989E-2</v>
      </c>
    </row>
    <row r="26" spans="1:25" s="49" customFormat="1" ht="18" customHeight="1" x14ac:dyDescent="0.3">
      <c r="A26" s="47"/>
      <c r="B26" s="16"/>
      <c r="C26" s="48"/>
      <c r="D26" s="138">
        <f>SUM(D23:D25)</f>
        <v>111.13624207914376</v>
      </c>
      <c r="E26" s="139">
        <f t="shared" ref="E26:F26" si="0">SUM(E23:E25)</f>
        <v>107.96271315999999</v>
      </c>
      <c r="F26" s="140">
        <f t="shared" si="0"/>
        <v>-3.1735289191437661</v>
      </c>
      <c r="G26" s="138">
        <f>SUM(G23:G25)</f>
        <v>20.493466720580937</v>
      </c>
      <c r="H26" s="139">
        <f t="shared" ref="H26" si="1">SUM(H23:H25)</f>
        <v>91.316090089999989</v>
      </c>
      <c r="I26" s="140">
        <f t="shared" ref="I26:J26" si="2">SUM(I23:I25)</f>
        <v>70.822623369419048</v>
      </c>
      <c r="J26" s="138">
        <f t="shared" si="2"/>
        <v>0</v>
      </c>
      <c r="K26" s="139">
        <f t="shared" ref="K26" si="3">SUM(K23:K25)</f>
        <v>0</v>
      </c>
      <c r="L26" s="140">
        <f t="shared" ref="L26:M26" si="4">SUM(L23:L25)</f>
        <v>0</v>
      </c>
      <c r="M26" s="138">
        <f t="shared" si="4"/>
        <v>0</v>
      </c>
      <c r="N26" s="139">
        <f t="shared" ref="N26" si="5">SUM(N23:N25)</f>
        <v>0</v>
      </c>
      <c r="O26" s="140">
        <f t="shared" ref="O26:P26" si="6">SUM(O23:O25)</f>
        <v>0</v>
      </c>
      <c r="P26" s="138">
        <f t="shared" si="6"/>
        <v>0</v>
      </c>
      <c r="Q26" s="139">
        <f t="shared" ref="Q26" si="7">SUM(Q23:Q25)</f>
        <v>0</v>
      </c>
      <c r="R26" s="140">
        <f t="shared" ref="R26" si="8">SUM(R23:R25)</f>
        <v>0</v>
      </c>
      <c r="S26" s="138">
        <f t="shared" ref="S26" si="9">SUM(S23:S25)</f>
        <v>131.62970879972468</v>
      </c>
      <c r="T26" s="139">
        <f t="shared" ref="T26" si="10">SUM(T23:T25)</f>
        <v>199.27880324999998</v>
      </c>
      <c r="U26" s="140">
        <f t="shared" ref="U26" si="11">SUM(U23:U25)</f>
        <v>67.649094450275314</v>
      </c>
      <c r="V26" s="49">
        <v>797.11521299999981</v>
      </c>
    </row>
    <row r="27" spans="1:25" s="49" customFormat="1" ht="15" customHeight="1" x14ac:dyDescent="0.3">
      <c r="A27" s="47"/>
      <c r="B27" s="16"/>
      <c r="C27" s="48"/>
      <c r="D27" s="52"/>
      <c r="E27" s="53"/>
      <c r="F27" s="45"/>
      <c r="G27" s="52"/>
      <c r="H27" s="53"/>
      <c r="I27" s="45"/>
      <c r="J27" s="52"/>
      <c r="K27" s="53"/>
      <c r="L27" s="45"/>
      <c r="M27" s="52"/>
      <c r="N27" s="53"/>
      <c r="O27" s="45"/>
      <c r="P27" s="52"/>
      <c r="Q27" s="53"/>
      <c r="R27" s="45"/>
      <c r="S27" s="52"/>
      <c r="T27" s="53"/>
      <c r="U27" s="45"/>
    </row>
    <row r="28" spans="1:25" s="49" customFormat="1" ht="18" customHeight="1" x14ac:dyDescent="0.3">
      <c r="A28" s="47"/>
      <c r="B28" s="23" t="s">
        <v>15</v>
      </c>
      <c r="C28" s="48"/>
      <c r="D28" s="52"/>
      <c r="E28" s="53"/>
      <c r="F28" s="45"/>
      <c r="G28" s="52"/>
      <c r="H28" s="53"/>
      <c r="I28" s="45"/>
      <c r="J28" s="52"/>
      <c r="K28" s="53"/>
      <c r="L28" s="45"/>
      <c r="M28" s="52"/>
      <c r="N28" s="53"/>
      <c r="O28" s="45"/>
      <c r="P28" s="52"/>
      <c r="Q28" s="53"/>
      <c r="R28" s="45"/>
      <c r="S28" s="52"/>
      <c r="T28" s="53"/>
      <c r="U28" s="45"/>
    </row>
    <row r="29" spans="1:25" s="49" customFormat="1" ht="18" customHeight="1" x14ac:dyDescent="0.3">
      <c r="A29" s="47"/>
      <c r="B29" s="36" t="s">
        <v>18</v>
      </c>
      <c r="C29" s="48"/>
      <c r="D29" s="47"/>
      <c r="E29" s="50"/>
      <c r="F29" s="51"/>
      <c r="G29" s="47"/>
      <c r="H29" s="50"/>
      <c r="I29" s="51"/>
      <c r="J29" s="47"/>
      <c r="K29" s="50"/>
      <c r="L29" s="51"/>
      <c r="M29" s="47"/>
      <c r="N29" s="50"/>
      <c r="O29" s="51"/>
      <c r="P29" s="47"/>
      <c r="Q29" s="50"/>
      <c r="R29" s="51"/>
      <c r="S29" s="47"/>
      <c r="T29" s="50"/>
      <c r="U29" s="51"/>
    </row>
    <row r="30" spans="1:25" s="49" customFormat="1" ht="18" customHeight="1" x14ac:dyDescent="0.3">
      <c r="A30" s="47"/>
      <c r="B30" s="25" t="s">
        <v>16</v>
      </c>
      <c r="C30" s="48"/>
      <c r="D30" s="125">
        <f>SUM(D31:D35)</f>
        <v>22.401775000000001</v>
      </c>
      <c r="E30" s="126">
        <f t="shared" ref="E30:F30" si="12">SUM(E31:E35)</f>
        <v>12.56193693</v>
      </c>
      <c r="F30" s="127">
        <f t="shared" si="12"/>
        <v>-9.8398380700000008</v>
      </c>
      <c r="G30" s="125">
        <f>SUM(G31:G35)</f>
        <v>0</v>
      </c>
      <c r="H30" s="126">
        <f t="shared" ref="H30" si="13">SUM(H31:H35)</f>
        <v>0</v>
      </c>
      <c r="I30" s="127">
        <f t="shared" ref="I30" si="14">SUM(I31:I35)</f>
        <v>0</v>
      </c>
      <c r="J30" s="125">
        <f>SUM(J31:J35)</f>
        <v>0</v>
      </c>
      <c r="K30" s="126">
        <f t="shared" ref="K30" si="15">SUM(K31:K35)</f>
        <v>0</v>
      </c>
      <c r="L30" s="127">
        <f t="shared" ref="L30" si="16">SUM(L31:L35)</f>
        <v>0</v>
      </c>
      <c r="M30" s="125">
        <f>SUM(M31:M35)</f>
        <v>0</v>
      </c>
      <c r="N30" s="126">
        <f t="shared" ref="N30" si="17">SUM(N31:N35)</f>
        <v>0</v>
      </c>
      <c r="O30" s="127">
        <f t="shared" ref="O30" si="18">SUM(O31:O35)</f>
        <v>0</v>
      </c>
      <c r="P30" s="125">
        <f>SUM(P31:P35)</f>
        <v>0</v>
      </c>
      <c r="Q30" s="126">
        <f t="shared" ref="Q30" si="19">SUM(Q31:Q35)</f>
        <v>0</v>
      </c>
      <c r="R30" s="127">
        <f t="shared" ref="R30" si="20">SUM(R31:R35)</f>
        <v>0</v>
      </c>
      <c r="S30" s="125">
        <f>SUM(S31:S35)</f>
        <v>22.401775000000001</v>
      </c>
      <c r="T30" s="126">
        <f t="shared" ref="T30" si="21">SUM(T31:T35)</f>
        <v>12.56193693</v>
      </c>
      <c r="U30" s="127">
        <f t="shared" ref="U30" si="22">SUM(U31:U35)</f>
        <v>-9.8398380700000008</v>
      </c>
    </row>
    <row r="31" spans="1:25" s="57" customFormat="1" ht="18" customHeight="1" x14ac:dyDescent="0.3">
      <c r="A31" s="55"/>
      <c r="B31" s="37" t="s">
        <v>19</v>
      </c>
      <c r="C31" s="56"/>
      <c r="D31" s="130">
        <v>22.401775000000001</v>
      </c>
      <c r="E31" s="131">
        <v>12.56193693</v>
      </c>
      <c r="F31" s="132">
        <v>-9.8398380700000008</v>
      </c>
      <c r="G31" s="130">
        <v>0</v>
      </c>
      <c r="H31" s="131">
        <v>0</v>
      </c>
      <c r="I31" s="132">
        <v>0</v>
      </c>
      <c r="J31" s="130">
        <v>0</v>
      </c>
      <c r="K31" s="131">
        <v>0</v>
      </c>
      <c r="L31" s="132">
        <v>0</v>
      </c>
      <c r="M31" s="130">
        <v>0</v>
      </c>
      <c r="N31" s="131">
        <v>0</v>
      </c>
      <c r="O31" s="132">
        <v>0</v>
      </c>
      <c r="P31" s="130">
        <v>0</v>
      </c>
      <c r="Q31" s="131">
        <v>0</v>
      </c>
      <c r="R31" s="132">
        <v>0</v>
      </c>
      <c r="S31" s="130">
        <v>22.401775000000001</v>
      </c>
      <c r="T31" s="131">
        <v>12.56193693</v>
      </c>
      <c r="U31" s="132">
        <v>-9.8398380700000008</v>
      </c>
    </row>
    <row r="32" spans="1:25" s="57" customFormat="1" ht="18" customHeight="1" x14ac:dyDescent="0.3">
      <c r="A32" s="55"/>
      <c r="B32" s="37" t="s">
        <v>20</v>
      </c>
      <c r="C32" s="56"/>
      <c r="D32" s="130">
        <v>0</v>
      </c>
      <c r="E32" s="131">
        <v>0</v>
      </c>
      <c r="F32" s="132">
        <v>0</v>
      </c>
      <c r="G32" s="130">
        <v>0</v>
      </c>
      <c r="H32" s="131">
        <v>0</v>
      </c>
      <c r="I32" s="132">
        <v>0</v>
      </c>
      <c r="J32" s="130">
        <v>0</v>
      </c>
      <c r="K32" s="131">
        <v>0</v>
      </c>
      <c r="L32" s="132">
        <v>0</v>
      </c>
      <c r="M32" s="130">
        <v>0</v>
      </c>
      <c r="N32" s="131">
        <v>0</v>
      </c>
      <c r="O32" s="132">
        <v>0</v>
      </c>
      <c r="P32" s="130">
        <v>0</v>
      </c>
      <c r="Q32" s="131">
        <v>0</v>
      </c>
      <c r="R32" s="132">
        <v>0</v>
      </c>
      <c r="S32" s="130">
        <v>0</v>
      </c>
      <c r="T32" s="131">
        <v>0</v>
      </c>
      <c r="U32" s="132">
        <v>0</v>
      </c>
    </row>
    <row r="33" spans="1:21" s="57" customFormat="1" ht="18" customHeight="1" x14ac:dyDescent="0.3">
      <c r="A33" s="55"/>
      <c r="B33" s="37" t="s">
        <v>21</v>
      </c>
      <c r="C33" s="56"/>
      <c r="D33" s="130">
        <v>0</v>
      </c>
      <c r="E33" s="131">
        <v>0</v>
      </c>
      <c r="F33" s="132">
        <v>0</v>
      </c>
      <c r="G33" s="130">
        <v>0</v>
      </c>
      <c r="H33" s="131">
        <v>0</v>
      </c>
      <c r="I33" s="132">
        <v>0</v>
      </c>
      <c r="J33" s="130">
        <v>0</v>
      </c>
      <c r="K33" s="131">
        <v>0</v>
      </c>
      <c r="L33" s="132">
        <v>0</v>
      </c>
      <c r="M33" s="130">
        <v>0</v>
      </c>
      <c r="N33" s="131">
        <v>0</v>
      </c>
      <c r="O33" s="132">
        <v>0</v>
      </c>
      <c r="P33" s="130">
        <v>0</v>
      </c>
      <c r="Q33" s="131">
        <v>0</v>
      </c>
      <c r="R33" s="132">
        <v>0</v>
      </c>
      <c r="S33" s="130">
        <v>0</v>
      </c>
      <c r="T33" s="131">
        <v>0</v>
      </c>
      <c r="U33" s="132">
        <v>0</v>
      </c>
    </row>
    <row r="34" spans="1:21" s="57" customFormat="1" ht="18" customHeight="1" x14ac:dyDescent="0.3">
      <c r="A34" s="55"/>
      <c r="B34" s="37" t="s">
        <v>22</v>
      </c>
      <c r="C34" s="56"/>
      <c r="D34" s="130">
        <v>0</v>
      </c>
      <c r="E34" s="131">
        <v>0</v>
      </c>
      <c r="F34" s="132">
        <v>0</v>
      </c>
      <c r="G34" s="130">
        <v>0</v>
      </c>
      <c r="H34" s="131">
        <v>0</v>
      </c>
      <c r="I34" s="132">
        <v>0</v>
      </c>
      <c r="J34" s="130">
        <v>0</v>
      </c>
      <c r="K34" s="131">
        <v>0</v>
      </c>
      <c r="L34" s="132">
        <v>0</v>
      </c>
      <c r="M34" s="130">
        <v>0</v>
      </c>
      <c r="N34" s="131">
        <v>0</v>
      </c>
      <c r="O34" s="132">
        <v>0</v>
      </c>
      <c r="P34" s="130">
        <v>0</v>
      </c>
      <c r="Q34" s="131">
        <v>0</v>
      </c>
      <c r="R34" s="132">
        <v>0</v>
      </c>
      <c r="S34" s="130">
        <v>0</v>
      </c>
      <c r="T34" s="131">
        <v>0</v>
      </c>
      <c r="U34" s="132">
        <v>0</v>
      </c>
    </row>
    <row r="35" spans="1:21" s="57" customFormat="1" ht="18" customHeight="1" x14ac:dyDescent="0.3">
      <c r="A35" s="55"/>
      <c r="B35" s="37" t="s">
        <v>23</v>
      </c>
      <c r="C35" s="56"/>
      <c r="D35" s="130">
        <v>0</v>
      </c>
      <c r="E35" s="131">
        <v>0</v>
      </c>
      <c r="F35" s="132">
        <v>0</v>
      </c>
      <c r="G35" s="130">
        <v>0</v>
      </c>
      <c r="H35" s="131">
        <v>0</v>
      </c>
      <c r="I35" s="132">
        <v>0</v>
      </c>
      <c r="J35" s="130">
        <v>0</v>
      </c>
      <c r="K35" s="131">
        <v>0</v>
      </c>
      <c r="L35" s="132">
        <v>0</v>
      </c>
      <c r="M35" s="130">
        <v>0</v>
      </c>
      <c r="N35" s="131">
        <v>0</v>
      </c>
      <c r="O35" s="132">
        <v>0</v>
      </c>
      <c r="P35" s="130">
        <v>0</v>
      </c>
      <c r="Q35" s="131">
        <v>0</v>
      </c>
      <c r="R35" s="132">
        <v>0</v>
      </c>
      <c r="S35" s="130">
        <v>0</v>
      </c>
      <c r="T35" s="131">
        <v>0</v>
      </c>
      <c r="U35" s="132">
        <v>0</v>
      </c>
    </row>
    <row r="36" spans="1:21" s="49" customFormat="1" ht="18" customHeight="1" x14ac:dyDescent="0.3">
      <c r="A36" s="47"/>
      <c r="B36" s="36" t="s">
        <v>68</v>
      </c>
      <c r="C36" s="48"/>
      <c r="D36" s="128">
        <f>SUM(D37:D40)</f>
        <v>34.97031644094794</v>
      </c>
      <c r="E36" s="129">
        <f t="shared" ref="E36:F36" si="23">SUM(E37:E40)</f>
        <v>0</v>
      </c>
      <c r="F36" s="127">
        <f t="shared" si="23"/>
        <v>-34.97031644094794</v>
      </c>
      <c r="G36" s="128">
        <f>SUM(G37:G40)</f>
        <v>8.7425791102369814</v>
      </c>
      <c r="H36" s="129">
        <f t="shared" ref="H36" si="24">SUM(H37:H40)</f>
        <v>0</v>
      </c>
      <c r="I36" s="127">
        <f t="shared" ref="I36:J36" si="25">SUM(I37:I40)</f>
        <v>-8.7425791102369814</v>
      </c>
      <c r="J36" s="128">
        <f t="shared" si="25"/>
        <v>0</v>
      </c>
      <c r="K36" s="129">
        <f t="shared" ref="K36" si="26">SUM(K37:K40)</f>
        <v>0</v>
      </c>
      <c r="L36" s="127">
        <f t="shared" ref="L36:M36" si="27">SUM(L37:L40)</f>
        <v>0</v>
      </c>
      <c r="M36" s="128">
        <f t="shared" si="27"/>
        <v>0</v>
      </c>
      <c r="N36" s="129">
        <f t="shared" ref="N36" si="28">SUM(N37:N40)</f>
        <v>0</v>
      </c>
      <c r="O36" s="127">
        <f t="shared" ref="O36:P36" si="29">SUM(O37:O40)</f>
        <v>0</v>
      </c>
      <c r="P36" s="128">
        <f t="shared" si="29"/>
        <v>0</v>
      </c>
      <c r="Q36" s="129">
        <f t="shared" ref="Q36" si="30">SUM(Q37:Q40)</f>
        <v>0</v>
      </c>
      <c r="R36" s="127">
        <f t="shared" ref="R36:S36" si="31">SUM(R37:R40)</f>
        <v>0</v>
      </c>
      <c r="S36" s="128">
        <f t="shared" si="31"/>
        <v>43.712895551184914</v>
      </c>
      <c r="T36" s="129">
        <f t="shared" ref="T36" si="32">SUM(T37:T40)</f>
        <v>0</v>
      </c>
      <c r="U36" s="127">
        <f t="shared" ref="U36" si="33">SUM(U37:U40)</f>
        <v>-43.712895551184914</v>
      </c>
    </row>
    <row r="37" spans="1:21" s="57" customFormat="1" ht="18" customHeight="1" x14ac:dyDescent="0.3">
      <c r="A37" s="55"/>
      <c r="B37" s="37" t="s">
        <v>17</v>
      </c>
      <c r="C37" s="56"/>
      <c r="D37" s="155">
        <v>0</v>
      </c>
      <c r="E37" s="156">
        <v>0</v>
      </c>
      <c r="F37" s="132">
        <v>0</v>
      </c>
      <c r="G37" s="155">
        <v>0</v>
      </c>
      <c r="H37" s="156">
        <v>0</v>
      </c>
      <c r="I37" s="132">
        <v>0</v>
      </c>
      <c r="J37" s="155">
        <v>0</v>
      </c>
      <c r="K37" s="156">
        <v>0</v>
      </c>
      <c r="L37" s="132">
        <v>0</v>
      </c>
      <c r="M37" s="155">
        <v>0</v>
      </c>
      <c r="N37" s="156">
        <v>0</v>
      </c>
      <c r="O37" s="132">
        <v>0</v>
      </c>
      <c r="P37" s="155">
        <v>0</v>
      </c>
      <c r="Q37" s="156">
        <v>0</v>
      </c>
      <c r="R37" s="132">
        <v>0</v>
      </c>
      <c r="S37" s="155">
        <v>0</v>
      </c>
      <c r="T37" s="156">
        <v>0</v>
      </c>
      <c r="U37" s="132">
        <v>0</v>
      </c>
    </row>
    <row r="38" spans="1:21" s="57" customFormat="1" ht="18" customHeight="1" x14ac:dyDescent="0.3">
      <c r="A38" s="55"/>
      <c r="B38" s="37" t="s">
        <v>25</v>
      </c>
      <c r="C38" s="56"/>
      <c r="D38" s="155">
        <v>12.382417390947937</v>
      </c>
      <c r="E38" s="156">
        <v>23.802922420000002</v>
      </c>
      <c r="F38" s="132">
        <v>11.420505029052064</v>
      </c>
      <c r="G38" s="155">
        <v>3.095604347736983</v>
      </c>
      <c r="H38" s="156">
        <v>5.9507306099999999</v>
      </c>
      <c r="I38" s="132">
        <v>2.8551262622630169</v>
      </c>
      <c r="J38" s="155">
        <v>0</v>
      </c>
      <c r="K38" s="156">
        <v>0</v>
      </c>
      <c r="L38" s="132">
        <v>0</v>
      </c>
      <c r="M38" s="155">
        <v>0</v>
      </c>
      <c r="N38" s="156">
        <v>0</v>
      </c>
      <c r="O38" s="132">
        <v>0</v>
      </c>
      <c r="P38" s="155">
        <v>0</v>
      </c>
      <c r="Q38" s="156">
        <v>0</v>
      </c>
      <c r="R38" s="132">
        <v>0</v>
      </c>
      <c r="S38" s="155">
        <v>15.478021738684919</v>
      </c>
      <c r="T38" s="156">
        <v>29.753653030000002</v>
      </c>
      <c r="U38" s="132">
        <v>14.275631291315083</v>
      </c>
    </row>
    <row r="39" spans="1:21" s="57" customFormat="1" ht="18" customHeight="1" x14ac:dyDescent="0.3">
      <c r="A39" s="55"/>
      <c r="B39" s="37" t="s">
        <v>26</v>
      </c>
      <c r="C39" s="56"/>
      <c r="D39" s="155">
        <v>22.587899050000001</v>
      </c>
      <c r="E39" s="156">
        <v>0</v>
      </c>
      <c r="F39" s="132">
        <v>-22.587899050000001</v>
      </c>
      <c r="G39" s="155">
        <v>5.6469747624999993</v>
      </c>
      <c r="H39" s="156">
        <v>0</v>
      </c>
      <c r="I39" s="132">
        <v>-5.6469747624999993</v>
      </c>
      <c r="J39" s="155">
        <v>0</v>
      </c>
      <c r="K39" s="156">
        <v>0</v>
      </c>
      <c r="L39" s="132">
        <v>0</v>
      </c>
      <c r="M39" s="155">
        <v>0</v>
      </c>
      <c r="N39" s="156">
        <v>0</v>
      </c>
      <c r="O39" s="132">
        <v>0</v>
      </c>
      <c r="P39" s="155">
        <v>0</v>
      </c>
      <c r="Q39" s="156">
        <v>0</v>
      </c>
      <c r="R39" s="132">
        <v>0</v>
      </c>
      <c r="S39" s="155">
        <v>28.234873812499998</v>
      </c>
      <c r="T39" s="156">
        <v>0</v>
      </c>
      <c r="U39" s="132">
        <v>-28.234873812499998</v>
      </c>
    </row>
    <row r="40" spans="1:21" s="57" customFormat="1" ht="18" customHeight="1" x14ac:dyDescent="0.3">
      <c r="A40" s="55"/>
      <c r="B40" s="37" t="s">
        <v>27</v>
      </c>
      <c r="C40" s="56"/>
      <c r="D40" s="155">
        <v>0</v>
      </c>
      <c r="E40" s="156">
        <v>-23.802922420000002</v>
      </c>
      <c r="F40" s="132">
        <v>-23.802922420000002</v>
      </c>
      <c r="G40" s="155">
        <v>0</v>
      </c>
      <c r="H40" s="156">
        <v>-5.9507306099999999</v>
      </c>
      <c r="I40" s="132">
        <v>-5.9507306099999999</v>
      </c>
      <c r="J40" s="155">
        <v>0</v>
      </c>
      <c r="K40" s="156">
        <v>0</v>
      </c>
      <c r="L40" s="132">
        <v>0</v>
      </c>
      <c r="M40" s="155">
        <v>0</v>
      </c>
      <c r="N40" s="156">
        <v>0</v>
      </c>
      <c r="O40" s="132">
        <v>0</v>
      </c>
      <c r="P40" s="155">
        <v>0</v>
      </c>
      <c r="Q40" s="156">
        <v>0</v>
      </c>
      <c r="R40" s="132">
        <v>0</v>
      </c>
      <c r="S40" s="155">
        <v>0</v>
      </c>
      <c r="T40" s="156">
        <v>-29.753653030000002</v>
      </c>
      <c r="U40" s="132">
        <v>-29.753653030000002</v>
      </c>
    </row>
    <row r="41" spans="1:21" s="49" customFormat="1" ht="18" customHeight="1" x14ac:dyDescent="0.3">
      <c r="A41" s="47"/>
      <c r="B41" s="25"/>
      <c r="C41" s="48"/>
      <c r="D41" s="138">
        <f>D30+D36</f>
        <v>57.372091440947941</v>
      </c>
      <c r="E41" s="139">
        <f>E30+E36</f>
        <v>12.56193693</v>
      </c>
      <c r="F41" s="140">
        <f>F30+F36</f>
        <v>-44.810154510947939</v>
      </c>
      <c r="G41" s="138">
        <f t="shared" ref="G41:U41" si="34">G30+G36</f>
        <v>8.7425791102369814</v>
      </c>
      <c r="H41" s="139">
        <f t="shared" si="34"/>
        <v>0</v>
      </c>
      <c r="I41" s="140">
        <f t="shared" si="34"/>
        <v>-8.7425791102369814</v>
      </c>
      <c r="J41" s="138">
        <f t="shared" si="34"/>
        <v>0</v>
      </c>
      <c r="K41" s="139">
        <f t="shared" si="34"/>
        <v>0</v>
      </c>
      <c r="L41" s="140">
        <f t="shared" si="34"/>
        <v>0</v>
      </c>
      <c r="M41" s="138">
        <f t="shared" si="34"/>
        <v>0</v>
      </c>
      <c r="N41" s="139">
        <f t="shared" si="34"/>
        <v>0</v>
      </c>
      <c r="O41" s="140">
        <f t="shared" si="34"/>
        <v>0</v>
      </c>
      <c r="P41" s="138">
        <f t="shared" si="34"/>
        <v>0</v>
      </c>
      <c r="Q41" s="139">
        <f t="shared" si="34"/>
        <v>0</v>
      </c>
      <c r="R41" s="140">
        <f t="shared" si="34"/>
        <v>0</v>
      </c>
      <c r="S41" s="138">
        <f t="shared" si="34"/>
        <v>66.114670551184915</v>
      </c>
      <c r="T41" s="139">
        <f t="shared" si="34"/>
        <v>12.56193693</v>
      </c>
      <c r="U41" s="140">
        <f t="shared" si="34"/>
        <v>-53.552733621184913</v>
      </c>
    </row>
    <row r="42" spans="1:21" s="49" customFormat="1" ht="15" customHeight="1" x14ac:dyDescent="0.3">
      <c r="A42" s="47"/>
      <c r="B42" s="25"/>
      <c r="C42" s="48"/>
      <c r="D42" s="58"/>
      <c r="E42" s="59"/>
      <c r="F42" s="60"/>
      <c r="G42" s="58"/>
      <c r="H42" s="59"/>
      <c r="I42" s="60"/>
      <c r="J42" s="58"/>
      <c r="K42" s="59"/>
      <c r="L42" s="60"/>
      <c r="M42" s="58"/>
      <c r="N42" s="59"/>
      <c r="O42" s="60"/>
      <c r="P42" s="58"/>
      <c r="Q42" s="59"/>
      <c r="R42" s="60"/>
      <c r="S42" s="58"/>
      <c r="T42" s="59"/>
      <c r="U42" s="60"/>
    </row>
    <row r="43" spans="1:21" s="49" customFormat="1" ht="18" customHeight="1" x14ac:dyDescent="0.3">
      <c r="A43" s="47"/>
      <c r="B43" s="23" t="s">
        <v>28</v>
      </c>
      <c r="C43" s="48"/>
      <c r="D43" s="47"/>
      <c r="E43" s="50"/>
      <c r="F43" s="51"/>
      <c r="G43" s="47"/>
      <c r="H43" s="50"/>
      <c r="I43" s="51"/>
      <c r="J43" s="47"/>
      <c r="K43" s="50"/>
      <c r="L43" s="51"/>
      <c r="M43" s="47"/>
      <c r="N43" s="50"/>
      <c r="O43" s="51"/>
      <c r="P43" s="47"/>
      <c r="Q43" s="50"/>
      <c r="R43" s="51"/>
      <c r="S43" s="47"/>
      <c r="T43" s="50"/>
      <c r="U43" s="51"/>
    </row>
    <row r="44" spans="1:21" s="49" customFormat="1" ht="18" customHeight="1" x14ac:dyDescent="0.3">
      <c r="A44" s="47"/>
      <c r="B44" s="35" t="s">
        <v>29</v>
      </c>
      <c r="C44" s="48"/>
      <c r="D44" s="125">
        <v>0</v>
      </c>
      <c r="E44" s="126">
        <v>0</v>
      </c>
      <c r="F44" s="127">
        <v>0</v>
      </c>
      <c r="G44" s="125">
        <v>0</v>
      </c>
      <c r="H44" s="126">
        <v>0</v>
      </c>
      <c r="I44" s="127">
        <v>0</v>
      </c>
      <c r="J44" s="125">
        <v>0</v>
      </c>
      <c r="K44" s="126">
        <v>0</v>
      </c>
      <c r="L44" s="127">
        <v>0</v>
      </c>
      <c r="M44" s="125">
        <v>0</v>
      </c>
      <c r="N44" s="126">
        <v>0</v>
      </c>
      <c r="O44" s="127">
        <v>0</v>
      </c>
      <c r="P44" s="125">
        <v>0</v>
      </c>
      <c r="Q44" s="126">
        <v>0</v>
      </c>
      <c r="R44" s="127">
        <v>0</v>
      </c>
      <c r="S44" s="125">
        <v>0</v>
      </c>
      <c r="T44" s="126">
        <v>0</v>
      </c>
      <c r="U44" s="127">
        <v>0</v>
      </c>
    </row>
    <row r="45" spans="1:21" s="49" customFormat="1" ht="18" customHeight="1" x14ac:dyDescent="0.3">
      <c r="A45" s="47"/>
      <c r="B45" s="35" t="s">
        <v>30</v>
      </c>
      <c r="C45" s="48"/>
      <c r="D45" s="133"/>
      <c r="E45" s="134"/>
      <c r="F45" s="135"/>
      <c r="G45" s="133"/>
      <c r="H45" s="134"/>
      <c r="I45" s="135"/>
      <c r="J45" s="133"/>
      <c r="K45" s="134"/>
      <c r="L45" s="135"/>
      <c r="M45" s="133"/>
      <c r="N45" s="134"/>
      <c r="O45" s="135"/>
      <c r="P45" s="133"/>
      <c r="Q45" s="134"/>
      <c r="R45" s="135"/>
      <c r="S45" s="133"/>
      <c r="T45" s="134"/>
      <c r="U45" s="135"/>
    </row>
    <row r="46" spans="1:21" s="57" customFormat="1" ht="18" hidden="1" customHeight="1" x14ac:dyDescent="0.3">
      <c r="A46" s="55"/>
      <c r="B46" s="169" t="s">
        <v>76</v>
      </c>
      <c r="C46" s="170"/>
      <c r="D46" s="136">
        <v>0</v>
      </c>
      <c r="E46" s="137">
        <v>0</v>
      </c>
      <c r="F46" s="171">
        <v>0</v>
      </c>
      <c r="G46" s="136">
        <v>0</v>
      </c>
      <c r="H46" s="137">
        <v>0</v>
      </c>
      <c r="I46" s="171">
        <v>0</v>
      </c>
      <c r="J46" s="136">
        <v>0</v>
      </c>
      <c r="K46" s="137">
        <v>0</v>
      </c>
      <c r="L46" s="171">
        <v>0</v>
      </c>
      <c r="M46" s="136">
        <v>0</v>
      </c>
      <c r="N46" s="137">
        <v>0</v>
      </c>
      <c r="O46" s="171">
        <v>0</v>
      </c>
      <c r="P46" s="136">
        <v>0</v>
      </c>
      <c r="Q46" s="137">
        <v>0</v>
      </c>
      <c r="R46" s="171">
        <v>0</v>
      </c>
      <c r="S46" s="136">
        <v>0</v>
      </c>
      <c r="T46" s="137">
        <v>0</v>
      </c>
      <c r="U46" s="171">
        <v>0</v>
      </c>
    </row>
    <row r="47" spans="1:21" s="57" customFormat="1" ht="18" hidden="1" customHeight="1" x14ac:dyDescent="0.3">
      <c r="A47" s="55"/>
      <c r="B47" s="169" t="s">
        <v>75</v>
      </c>
      <c r="C47" s="170"/>
      <c r="D47" s="136">
        <v>0</v>
      </c>
      <c r="E47" s="137">
        <v>0</v>
      </c>
      <c r="F47" s="171">
        <v>0</v>
      </c>
      <c r="G47" s="136">
        <v>0</v>
      </c>
      <c r="H47" s="137">
        <v>0</v>
      </c>
      <c r="I47" s="171">
        <v>0</v>
      </c>
      <c r="J47" s="136">
        <v>0</v>
      </c>
      <c r="K47" s="137">
        <v>0</v>
      </c>
      <c r="L47" s="171">
        <v>0</v>
      </c>
      <c r="M47" s="136">
        <v>0</v>
      </c>
      <c r="N47" s="137">
        <v>0</v>
      </c>
      <c r="O47" s="171">
        <v>0</v>
      </c>
      <c r="P47" s="136">
        <v>0</v>
      </c>
      <c r="Q47" s="137">
        <v>0</v>
      </c>
      <c r="R47" s="171">
        <v>0</v>
      </c>
      <c r="S47" s="136">
        <v>0</v>
      </c>
      <c r="T47" s="137">
        <v>0</v>
      </c>
      <c r="U47" s="171">
        <v>0</v>
      </c>
    </row>
    <row r="48" spans="1:21" s="57" customFormat="1" ht="18" hidden="1" customHeight="1" x14ac:dyDescent="0.3">
      <c r="A48" s="55"/>
      <c r="B48" s="169" t="s">
        <v>74</v>
      </c>
      <c r="C48" s="170"/>
      <c r="D48" s="136">
        <v>0</v>
      </c>
      <c r="E48" s="137">
        <v>0</v>
      </c>
      <c r="F48" s="171">
        <v>0</v>
      </c>
      <c r="G48" s="136">
        <v>0</v>
      </c>
      <c r="H48" s="137">
        <v>0</v>
      </c>
      <c r="I48" s="171">
        <v>0</v>
      </c>
      <c r="J48" s="136">
        <v>0</v>
      </c>
      <c r="K48" s="137">
        <v>0</v>
      </c>
      <c r="L48" s="171">
        <v>0</v>
      </c>
      <c r="M48" s="136">
        <v>0</v>
      </c>
      <c r="N48" s="137">
        <v>0</v>
      </c>
      <c r="O48" s="171">
        <v>0</v>
      </c>
      <c r="P48" s="136">
        <v>0</v>
      </c>
      <c r="Q48" s="137">
        <v>0</v>
      </c>
      <c r="R48" s="171">
        <v>0</v>
      </c>
      <c r="S48" s="136">
        <v>0</v>
      </c>
      <c r="T48" s="137">
        <v>0</v>
      </c>
      <c r="U48" s="171">
        <v>0</v>
      </c>
    </row>
    <row r="49" spans="1:21" s="57" customFormat="1" ht="18" hidden="1" customHeight="1" x14ac:dyDescent="0.3">
      <c r="A49" s="55"/>
      <c r="B49" s="169" t="s">
        <v>73</v>
      </c>
      <c r="C49" s="170"/>
      <c r="D49" s="136">
        <v>0</v>
      </c>
      <c r="E49" s="137">
        <v>0</v>
      </c>
      <c r="F49" s="171">
        <v>0</v>
      </c>
      <c r="G49" s="136">
        <v>0</v>
      </c>
      <c r="H49" s="137">
        <v>0</v>
      </c>
      <c r="I49" s="171">
        <v>0</v>
      </c>
      <c r="J49" s="136">
        <v>0</v>
      </c>
      <c r="K49" s="137">
        <v>0</v>
      </c>
      <c r="L49" s="171">
        <v>0</v>
      </c>
      <c r="M49" s="136">
        <v>0</v>
      </c>
      <c r="N49" s="137">
        <v>0</v>
      </c>
      <c r="O49" s="171">
        <v>0</v>
      </c>
      <c r="P49" s="136">
        <v>0</v>
      </c>
      <c r="Q49" s="137">
        <v>0</v>
      </c>
      <c r="R49" s="171">
        <v>0</v>
      </c>
      <c r="S49" s="136">
        <v>0</v>
      </c>
      <c r="T49" s="137">
        <v>0</v>
      </c>
      <c r="U49" s="171">
        <v>0</v>
      </c>
    </row>
    <row r="50" spans="1:21" s="49" customFormat="1" ht="18" customHeight="1" x14ac:dyDescent="0.3">
      <c r="A50" s="47"/>
      <c r="B50" s="25" t="s">
        <v>31</v>
      </c>
      <c r="C50" s="48"/>
      <c r="D50" s="125">
        <v>0</v>
      </c>
      <c r="E50" s="126">
        <v>0</v>
      </c>
      <c r="F50" s="127">
        <v>0</v>
      </c>
      <c r="G50" s="125">
        <v>0</v>
      </c>
      <c r="H50" s="126">
        <v>0</v>
      </c>
      <c r="I50" s="127">
        <v>0</v>
      </c>
      <c r="J50" s="125">
        <v>0</v>
      </c>
      <c r="K50" s="126">
        <v>0</v>
      </c>
      <c r="L50" s="127">
        <v>0</v>
      </c>
      <c r="M50" s="125">
        <v>0</v>
      </c>
      <c r="N50" s="126">
        <v>0</v>
      </c>
      <c r="O50" s="127">
        <v>0</v>
      </c>
      <c r="P50" s="125">
        <v>0</v>
      </c>
      <c r="Q50" s="126">
        <v>0</v>
      </c>
      <c r="R50" s="127">
        <v>0</v>
      </c>
      <c r="S50" s="125">
        <v>0</v>
      </c>
      <c r="T50" s="126">
        <v>0</v>
      </c>
      <c r="U50" s="127">
        <v>0</v>
      </c>
    </row>
    <row r="51" spans="1:21" s="49" customFormat="1" ht="18" customHeight="1" x14ac:dyDescent="0.3">
      <c r="A51" s="47"/>
      <c r="B51" s="25" t="s">
        <v>32</v>
      </c>
      <c r="C51" s="48"/>
      <c r="D51" s="125">
        <v>0</v>
      </c>
      <c r="E51" s="126">
        <v>0</v>
      </c>
      <c r="F51" s="127">
        <v>0</v>
      </c>
      <c r="G51" s="125">
        <v>0</v>
      </c>
      <c r="H51" s="126">
        <v>0</v>
      </c>
      <c r="I51" s="127">
        <v>0</v>
      </c>
      <c r="J51" s="125">
        <v>0</v>
      </c>
      <c r="K51" s="126">
        <v>0</v>
      </c>
      <c r="L51" s="127">
        <v>0</v>
      </c>
      <c r="M51" s="125">
        <v>0</v>
      </c>
      <c r="N51" s="126">
        <v>0</v>
      </c>
      <c r="O51" s="127">
        <v>0</v>
      </c>
      <c r="P51" s="125">
        <v>0</v>
      </c>
      <c r="Q51" s="126">
        <v>0</v>
      </c>
      <c r="R51" s="127">
        <v>0</v>
      </c>
      <c r="S51" s="125">
        <v>0</v>
      </c>
      <c r="T51" s="126">
        <v>0</v>
      </c>
      <c r="U51" s="127">
        <v>0</v>
      </c>
    </row>
    <row r="52" spans="1:21" s="49" customFormat="1" ht="18" customHeight="1" x14ac:dyDescent="0.3">
      <c r="A52" s="47"/>
      <c r="B52" s="25" t="s">
        <v>33</v>
      </c>
      <c r="C52" s="48"/>
      <c r="D52" s="125">
        <v>0</v>
      </c>
      <c r="E52" s="126">
        <v>0</v>
      </c>
      <c r="F52" s="127">
        <v>0</v>
      </c>
      <c r="G52" s="125">
        <v>0</v>
      </c>
      <c r="H52" s="126">
        <v>1.5034999999999998</v>
      </c>
      <c r="I52" s="127">
        <v>1.5034999999999998</v>
      </c>
      <c r="J52" s="125">
        <v>0</v>
      </c>
      <c r="K52" s="126">
        <v>0</v>
      </c>
      <c r="L52" s="127">
        <v>0</v>
      </c>
      <c r="M52" s="125">
        <v>0</v>
      </c>
      <c r="N52" s="126">
        <v>0</v>
      </c>
      <c r="O52" s="127">
        <v>0</v>
      </c>
      <c r="P52" s="125">
        <v>0</v>
      </c>
      <c r="Q52" s="126">
        <v>0</v>
      </c>
      <c r="R52" s="127">
        <v>0</v>
      </c>
      <c r="S52" s="125">
        <v>0</v>
      </c>
      <c r="T52" s="126">
        <v>1.5034999999999998</v>
      </c>
      <c r="U52" s="127">
        <v>1.5034999999999998</v>
      </c>
    </row>
    <row r="53" spans="1:21" s="49" customFormat="1" ht="18" customHeight="1" x14ac:dyDescent="0.3">
      <c r="A53" s="47"/>
      <c r="B53" s="25" t="s">
        <v>34</v>
      </c>
      <c r="C53" s="48"/>
      <c r="D53" s="125">
        <v>0</v>
      </c>
      <c r="E53" s="126">
        <v>0</v>
      </c>
      <c r="F53" s="127">
        <v>0</v>
      </c>
      <c r="G53" s="125">
        <v>0</v>
      </c>
      <c r="H53" s="126">
        <v>0</v>
      </c>
      <c r="I53" s="127">
        <v>0</v>
      </c>
      <c r="J53" s="125">
        <v>0</v>
      </c>
      <c r="K53" s="126">
        <v>0</v>
      </c>
      <c r="L53" s="127">
        <v>0</v>
      </c>
      <c r="M53" s="125">
        <v>0</v>
      </c>
      <c r="N53" s="126">
        <v>0</v>
      </c>
      <c r="O53" s="127">
        <v>0</v>
      </c>
      <c r="P53" s="125">
        <v>0</v>
      </c>
      <c r="Q53" s="126">
        <v>0</v>
      </c>
      <c r="R53" s="127">
        <v>0</v>
      </c>
      <c r="S53" s="125">
        <v>0</v>
      </c>
      <c r="T53" s="126">
        <v>0</v>
      </c>
      <c r="U53" s="127">
        <v>0</v>
      </c>
    </row>
    <row r="54" spans="1:21" s="49" customFormat="1" ht="18" customHeight="1" x14ac:dyDescent="0.3">
      <c r="A54" s="47"/>
      <c r="B54" s="25" t="s">
        <v>35</v>
      </c>
      <c r="C54" s="48"/>
      <c r="D54" s="125">
        <v>0</v>
      </c>
      <c r="E54" s="126">
        <v>0</v>
      </c>
      <c r="F54" s="127">
        <v>0</v>
      </c>
      <c r="G54" s="125">
        <v>0</v>
      </c>
      <c r="H54" s="126">
        <v>0</v>
      </c>
      <c r="I54" s="127">
        <v>0</v>
      </c>
      <c r="J54" s="125">
        <v>0</v>
      </c>
      <c r="K54" s="126">
        <v>0</v>
      </c>
      <c r="L54" s="127">
        <v>0</v>
      </c>
      <c r="M54" s="125">
        <v>0</v>
      </c>
      <c r="N54" s="126">
        <v>0</v>
      </c>
      <c r="O54" s="127">
        <v>0</v>
      </c>
      <c r="P54" s="125">
        <v>0</v>
      </c>
      <c r="Q54" s="126">
        <v>0</v>
      </c>
      <c r="R54" s="127">
        <v>0</v>
      </c>
      <c r="S54" s="125">
        <v>0</v>
      </c>
      <c r="T54" s="126">
        <v>0</v>
      </c>
      <c r="U54" s="127">
        <v>0</v>
      </c>
    </row>
    <row r="55" spans="1:21" s="49" customFormat="1" ht="18" customHeight="1" x14ac:dyDescent="0.3">
      <c r="A55" s="47"/>
      <c r="B55" s="25" t="s">
        <v>36</v>
      </c>
      <c r="C55" s="48"/>
      <c r="D55" s="125">
        <v>0</v>
      </c>
      <c r="E55" s="126">
        <v>0</v>
      </c>
      <c r="F55" s="127">
        <v>0</v>
      </c>
      <c r="G55" s="125">
        <v>0</v>
      </c>
      <c r="H55" s="126">
        <v>0</v>
      </c>
      <c r="I55" s="127">
        <v>0</v>
      </c>
      <c r="J55" s="125">
        <v>0</v>
      </c>
      <c r="K55" s="126">
        <v>0</v>
      </c>
      <c r="L55" s="127">
        <v>0</v>
      </c>
      <c r="M55" s="125">
        <v>0</v>
      </c>
      <c r="N55" s="126">
        <v>0</v>
      </c>
      <c r="O55" s="127">
        <v>0</v>
      </c>
      <c r="P55" s="125">
        <v>0</v>
      </c>
      <c r="Q55" s="126">
        <v>0</v>
      </c>
      <c r="R55" s="127">
        <v>0</v>
      </c>
      <c r="S55" s="125">
        <v>0</v>
      </c>
      <c r="T55" s="126">
        <v>0</v>
      </c>
      <c r="U55" s="127">
        <v>0</v>
      </c>
    </row>
    <row r="56" spans="1:21" s="49" customFormat="1" ht="18" customHeight="1" x14ac:dyDescent="0.3">
      <c r="A56" s="47"/>
      <c r="B56" s="25" t="s">
        <v>37</v>
      </c>
      <c r="C56" s="48"/>
      <c r="D56" s="125">
        <v>0</v>
      </c>
      <c r="E56" s="126">
        <v>0</v>
      </c>
      <c r="F56" s="127">
        <v>0</v>
      </c>
      <c r="G56" s="125">
        <v>0</v>
      </c>
      <c r="H56" s="126">
        <v>0</v>
      </c>
      <c r="I56" s="127">
        <v>0</v>
      </c>
      <c r="J56" s="125">
        <v>0</v>
      </c>
      <c r="K56" s="126">
        <v>0</v>
      </c>
      <c r="L56" s="127">
        <v>0</v>
      </c>
      <c r="M56" s="125">
        <v>0</v>
      </c>
      <c r="N56" s="126">
        <v>0</v>
      </c>
      <c r="O56" s="127">
        <v>0</v>
      </c>
      <c r="P56" s="125">
        <v>0</v>
      </c>
      <c r="Q56" s="126">
        <v>0</v>
      </c>
      <c r="R56" s="127">
        <v>0</v>
      </c>
      <c r="S56" s="125">
        <v>0</v>
      </c>
      <c r="T56" s="126">
        <v>0</v>
      </c>
      <c r="U56" s="127">
        <v>0</v>
      </c>
    </row>
    <row r="57" spans="1:21" s="49" customFormat="1" ht="18" customHeight="1" x14ac:dyDescent="0.3">
      <c r="A57" s="47"/>
      <c r="B57" s="25" t="s">
        <v>38</v>
      </c>
      <c r="C57" s="48"/>
      <c r="D57" s="125">
        <v>0</v>
      </c>
      <c r="E57" s="126">
        <v>0</v>
      </c>
      <c r="F57" s="127">
        <v>0</v>
      </c>
      <c r="G57" s="125">
        <v>0</v>
      </c>
      <c r="H57" s="126">
        <v>0</v>
      </c>
      <c r="I57" s="127">
        <v>0</v>
      </c>
      <c r="J57" s="125">
        <v>0</v>
      </c>
      <c r="K57" s="126">
        <v>0</v>
      </c>
      <c r="L57" s="127">
        <v>0</v>
      </c>
      <c r="M57" s="125">
        <v>0</v>
      </c>
      <c r="N57" s="126">
        <v>0</v>
      </c>
      <c r="O57" s="127">
        <v>0</v>
      </c>
      <c r="P57" s="125">
        <v>0</v>
      </c>
      <c r="Q57" s="126">
        <v>0</v>
      </c>
      <c r="R57" s="127">
        <v>0</v>
      </c>
      <c r="S57" s="125">
        <v>0</v>
      </c>
      <c r="T57" s="126">
        <v>0</v>
      </c>
      <c r="U57" s="127">
        <v>0</v>
      </c>
    </row>
    <row r="58" spans="1:21" s="49" customFormat="1" ht="18" customHeight="1" x14ac:dyDescent="0.3">
      <c r="A58" s="47"/>
      <c r="B58" s="35" t="s">
        <v>39</v>
      </c>
      <c r="C58" s="48"/>
      <c r="D58" s="125">
        <v>0</v>
      </c>
      <c r="E58" s="126">
        <v>0</v>
      </c>
      <c r="F58" s="127">
        <v>0</v>
      </c>
      <c r="G58" s="125">
        <v>0</v>
      </c>
      <c r="H58" s="126">
        <v>0</v>
      </c>
      <c r="I58" s="127">
        <v>0</v>
      </c>
      <c r="J58" s="125">
        <v>0</v>
      </c>
      <c r="K58" s="126">
        <v>0</v>
      </c>
      <c r="L58" s="127">
        <v>0</v>
      </c>
      <c r="M58" s="125">
        <v>0</v>
      </c>
      <c r="N58" s="126">
        <v>0</v>
      </c>
      <c r="O58" s="127">
        <v>0</v>
      </c>
      <c r="P58" s="125">
        <v>0</v>
      </c>
      <c r="Q58" s="126">
        <v>0</v>
      </c>
      <c r="R58" s="127">
        <v>0</v>
      </c>
      <c r="S58" s="125">
        <v>0</v>
      </c>
      <c r="T58" s="126">
        <v>0</v>
      </c>
      <c r="U58" s="127">
        <v>0</v>
      </c>
    </row>
    <row r="59" spans="1:21" s="49" customFormat="1" ht="18" customHeight="1" x14ac:dyDescent="0.3">
      <c r="A59" s="47"/>
      <c r="B59" s="54"/>
      <c r="C59" s="48"/>
      <c r="D59" s="138">
        <f>SUM(D44:D58)</f>
        <v>0</v>
      </c>
      <c r="E59" s="139">
        <f t="shared" ref="E59:G59" si="35">SUM(E44:E58)</f>
        <v>0</v>
      </c>
      <c r="F59" s="140">
        <f t="shared" si="35"/>
        <v>0</v>
      </c>
      <c r="G59" s="138">
        <f t="shared" si="35"/>
        <v>0</v>
      </c>
      <c r="H59" s="139">
        <f t="shared" ref="H59" si="36">SUM(H44:H58)</f>
        <v>1.5034999999999998</v>
      </c>
      <c r="I59" s="140">
        <f t="shared" ref="I59:J59" si="37">SUM(I44:I58)</f>
        <v>1.5034999999999998</v>
      </c>
      <c r="J59" s="138">
        <f t="shared" si="37"/>
        <v>0</v>
      </c>
      <c r="K59" s="139">
        <f t="shared" ref="K59" si="38">SUM(K44:K58)</f>
        <v>0</v>
      </c>
      <c r="L59" s="140">
        <f t="shared" ref="L59:M59" si="39">SUM(L44:L58)</f>
        <v>0</v>
      </c>
      <c r="M59" s="138">
        <f t="shared" si="39"/>
        <v>0</v>
      </c>
      <c r="N59" s="139">
        <f t="shared" ref="N59" si="40">SUM(N44:N58)</f>
        <v>0</v>
      </c>
      <c r="O59" s="140">
        <f t="shared" ref="O59:P59" si="41">SUM(O44:O58)</f>
        <v>0</v>
      </c>
      <c r="P59" s="138">
        <f t="shared" si="41"/>
        <v>0</v>
      </c>
      <c r="Q59" s="139">
        <f t="shared" ref="Q59" si="42">SUM(Q44:Q58)</f>
        <v>0</v>
      </c>
      <c r="R59" s="140">
        <f t="shared" ref="R59:S59" si="43">SUM(R44:R58)</f>
        <v>0</v>
      </c>
      <c r="S59" s="138">
        <f t="shared" si="43"/>
        <v>0</v>
      </c>
      <c r="T59" s="139">
        <f t="shared" ref="T59" si="44">SUM(T44:T58)</f>
        <v>1.5034999999999998</v>
      </c>
      <c r="U59" s="140">
        <f t="shared" ref="U59" si="45">SUM(U44:U58)</f>
        <v>1.5034999999999998</v>
      </c>
    </row>
    <row r="60" spans="1:21" s="49" customFormat="1" ht="15" customHeight="1" x14ac:dyDescent="0.3">
      <c r="A60" s="47"/>
      <c r="B60" s="54"/>
      <c r="C60" s="48"/>
      <c r="D60" s="141"/>
      <c r="E60" s="142"/>
      <c r="F60" s="143"/>
      <c r="G60" s="141"/>
      <c r="H60" s="142"/>
      <c r="I60" s="143"/>
      <c r="J60" s="141"/>
      <c r="K60" s="142"/>
      <c r="L60" s="143"/>
      <c r="M60" s="141"/>
      <c r="N60" s="142"/>
      <c r="O60" s="143"/>
      <c r="P60" s="141"/>
      <c r="Q60" s="142"/>
      <c r="R60" s="143"/>
      <c r="S60" s="141"/>
      <c r="T60" s="142"/>
      <c r="U60" s="143"/>
    </row>
    <row r="61" spans="1:21" s="49" customFormat="1" ht="18" customHeight="1" x14ac:dyDescent="0.3">
      <c r="A61" s="47"/>
      <c r="B61" s="23" t="s">
        <v>56</v>
      </c>
      <c r="C61" s="48"/>
      <c r="D61" s="138">
        <v>0</v>
      </c>
      <c r="E61" s="139">
        <v>0</v>
      </c>
      <c r="F61" s="140">
        <v>0</v>
      </c>
      <c r="G61" s="138">
        <v>0</v>
      </c>
      <c r="H61" s="139">
        <v>0</v>
      </c>
      <c r="I61" s="140">
        <v>0</v>
      </c>
      <c r="J61" s="138">
        <v>0</v>
      </c>
      <c r="K61" s="139">
        <v>0</v>
      </c>
      <c r="L61" s="140">
        <v>0</v>
      </c>
      <c r="M61" s="138">
        <v>0</v>
      </c>
      <c r="N61" s="139">
        <v>0</v>
      </c>
      <c r="O61" s="140">
        <v>0</v>
      </c>
      <c r="P61" s="138">
        <v>0</v>
      </c>
      <c r="Q61" s="139">
        <v>0</v>
      </c>
      <c r="R61" s="140">
        <v>0</v>
      </c>
      <c r="S61" s="138">
        <v>0</v>
      </c>
      <c r="T61" s="139">
        <v>0</v>
      </c>
      <c r="U61" s="140">
        <v>0</v>
      </c>
    </row>
    <row r="62" spans="1:21" s="49" customFormat="1" ht="15" customHeight="1" x14ac:dyDescent="0.3">
      <c r="A62" s="47"/>
      <c r="B62" s="54"/>
      <c r="C62" s="48"/>
      <c r="D62" s="141"/>
      <c r="E62" s="142"/>
      <c r="F62" s="143"/>
      <c r="G62" s="141"/>
      <c r="H62" s="142"/>
      <c r="I62" s="143"/>
      <c r="J62" s="141"/>
      <c r="K62" s="142"/>
      <c r="L62" s="143"/>
      <c r="M62" s="141"/>
      <c r="N62" s="142"/>
      <c r="O62" s="143"/>
      <c r="P62" s="141"/>
      <c r="Q62" s="142"/>
      <c r="R62" s="143"/>
      <c r="S62" s="141"/>
      <c r="T62" s="142"/>
      <c r="U62" s="143"/>
    </row>
    <row r="63" spans="1:21" s="49" customFormat="1" ht="18" customHeight="1" x14ac:dyDescent="0.3">
      <c r="A63" s="47"/>
      <c r="B63" s="72" t="s">
        <v>40</v>
      </c>
      <c r="C63" s="48"/>
      <c r="D63" s="147">
        <f>D20+D26+D41+D59+D61</f>
        <v>231.68501175657531</v>
      </c>
      <c r="E63" s="148">
        <f t="shared" ref="E63:U63" si="46">E20+E26+E41+E59+E61</f>
        <v>159.85005199</v>
      </c>
      <c r="F63" s="149">
        <f t="shared" si="46"/>
        <v>-71.834959766575309</v>
      </c>
      <c r="G63" s="147">
        <f t="shared" si="46"/>
        <v>35.685128755388874</v>
      </c>
      <c r="H63" s="148">
        <f t="shared" si="46"/>
        <v>92.819590089999991</v>
      </c>
      <c r="I63" s="149">
        <f t="shared" si="46"/>
        <v>57.13446133461111</v>
      </c>
      <c r="J63" s="147">
        <f t="shared" si="46"/>
        <v>0</v>
      </c>
      <c r="K63" s="148">
        <f t="shared" si="46"/>
        <v>0</v>
      </c>
      <c r="L63" s="149">
        <f t="shared" si="46"/>
        <v>0</v>
      </c>
      <c r="M63" s="147">
        <f t="shared" si="46"/>
        <v>0</v>
      </c>
      <c r="N63" s="148">
        <f t="shared" si="46"/>
        <v>0</v>
      </c>
      <c r="O63" s="149">
        <f t="shared" si="46"/>
        <v>0</v>
      </c>
      <c r="P63" s="147">
        <f t="shared" si="46"/>
        <v>24.003633015248084</v>
      </c>
      <c r="Q63" s="148">
        <f t="shared" si="46"/>
        <v>47.90971519</v>
      </c>
      <c r="R63" s="149">
        <f t="shared" si="46"/>
        <v>23.906082174751916</v>
      </c>
      <c r="S63" s="147">
        <f t="shared" si="46"/>
        <v>291.37377352721222</v>
      </c>
      <c r="T63" s="148">
        <f t="shared" si="46"/>
        <v>300.57935726999995</v>
      </c>
      <c r="U63" s="149">
        <f t="shared" si="46"/>
        <v>9.2055837427877627</v>
      </c>
    </row>
    <row r="64" spans="1:21" s="49" customFormat="1" ht="15" customHeight="1" x14ac:dyDescent="0.3">
      <c r="A64" s="47"/>
      <c r="B64" s="54"/>
      <c r="C64" s="48"/>
      <c r="D64" s="47"/>
      <c r="E64" s="50"/>
      <c r="F64" s="51"/>
      <c r="G64" s="47"/>
      <c r="H64" s="50"/>
      <c r="I64" s="51"/>
      <c r="J64" s="47"/>
      <c r="K64" s="50"/>
      <c r="L64" s="51"/>
      <c r="M64" s="47"/>
      <c r="N64" s="50"/>
      <c r="O64" s="51"/>
      <c r="P64" s="47"/>
      <c r="Q64" s="50"/>
      <c r="R64" s="51"/>
      <c r="S64" s="47"/>
      <c r="T64" s="50"/>
      <c r="U64" s="51"/>
    </row>
    <row r="65" spans="1:23" s="49" customFormat="1" ht="18" customHeight="1" x14ac:dyDescent="0.3">
      <c r="A65" s="47"/>
      <c r="B65" s="23" t="s">
        <v>41</v>
      </c>
      <c r="C65" s="48"/>
      <c r="D65" s="47"/>
      <c r="E65" s="50"/>
      <c r="F65" s="51"/>
      <c r="G65" s="47"/>
      <c r="H65" s="50"/>
      <c r="I65" s="51"/>
      <c r="J65" s="47"/>
      <c r="K65" s="50"/>
      <c r="L65" s="51"/>
      <c r="M65" s="47"/>
      <c r="N65" s="50"/>
      <c r="O65" s="51"/>
      <c r="P65" s="47"/>
      <c r="Q65" s="50"/>
      <c r="R65" s="51"/>
      <c r="S65" s="47"/>
      <c r="T65" s="50"/>
      <c r="U65" s="51"/>
    </row>
    <row r="66" spans="1:23" s="49" customFormat="1" ht="18" customHeight="1" x14ac:dyDescent="0.3">
      <c r="A66" s="47"/>
      <c r="B66" s="73" t="s">
        <v>42</v>
      </c>
      <c r="C66" s="48"/>
      <c r="D66" s="128">
        <v>0</v>
      </c>
      <c r="E66" s="129">
        <v>0</v>
      </c>
      <c r="F66" s="127">
        <v>0</v>
      </c>
      <c r="G66" s="128">
        <v>0</v>
      </c>
      <c r="H66" s="129">
        <v>0</v>
      </c>
      <c r="I66" s="127">
        <v>0</v>
      </c>
      <c r="J66" s="128">
        <v>0</v>
      </c>
      <c r="K66" s="129">
        <v>0</v>
      </c>
      <c r="L66" s="127">
        <v>0</v>
      </c>
      <c r="M66" s="128">
        <v>45.197635261580757</v>
      </c>
      <c r="N66" s="129">
        <v>43</v>
      </c>
      <c r="O66" s="127">
        <v>-2.1976352615807571</v>
      </c>
      <c r="P66" s="128">
        <v>0</v>
      </c>
      <c r="Q66" s="129">
        <v>0</v>
      </c>
      <c r="R66" s="127">
        <v>0</v>
      </c>
      <c r="S66" s="128">
        <v>45.197635261580757</v>
      </c>
      <c r="T66" s="129">
        <v>43</v>
      </c>
      <c r="U66" s="127">
        <v>-2.1976352615807571</v>
      </c>
    </row>
    <row r="67" spans="1:23" s="49" customFormat="1" ht="18" customHeight="1" x14ac:dyDescent="0.3">
      <c r="A67" s="47"/>
      <c r="B67" s="73" t="s">
        <v>43</v>
      </c>
      <c r="C67" s="48"/>
      <c r="D67" s="128">
        <v>0</v>
      </c>
      <c r="E67" s="129">
        <v>0</v>
      </c>
      <c r="F67" s="127">
        <v>0</v>
      </c>
      <c r="G67" s="128">
        <v>0</v>
      </c>
      <c r="H67" s="129">
        <v>0</v>
      </c>
      <c r="I67" s="127">
        <v>0</v>
      </c>
      <c r="J67" s="128">
        <v>0</v>
      </c>
      <c r="K67" s="129">
        <v>0</v>
      </c>
      <c r="L67" s="127">
        <v>0</v>
      </c>
      <c r="M67" s="128">
        <v>0</v>
      </c>
      <c r="N67" s="129">
        <v>0</v>
      </c>
      <c r="O67" s="127">
        <v>0</v>
      </c>
      <c r="P67" s="128">
        <v>0</v>
      </c>
      <c r="Q67" s="129">
        <v>0</v>
      </c>
      <c r="R67" s="127">
        <v>0</v>
      </c>
      <c r="S67" s="128">
        <v>0</v>
      </c>
      <c r="T67" s="129">
        <v>0</v>
      </c>
      <c r="U67" s="127">
        <v>0</v>
      </c>
    </row>
    <row r="68" spans="1:23" s="49" customFormat="1" ht="18" customHeight="1" x14ac:dyDescent="0.3">
      <c r="A68" s="47"/>
      <c r="B68" s="73" t="s">
        <v>44</v>
      </c>
      <c r="C68" s="48"/>
      <c r="D68" s="128">
        <v>0</v>
      </c>
      <c r="E68" s="129">
        <v>0</v>
      </c>
      <c r="F68" s="127">
        <v>0</v>
      </c>
      <c r="G68" s="128">
        <v>24.221303928082378</v>
      </c>
      <c r="H68" s="129">
        <v>0</v>
      </c>
      <c r="I68" s="127">
        <v>-24.221303928082378</v>
      </c>
      <c r="J68" s="128">
        <v>0</v>
      </c>
      <c r="K68" s="129">
        <v>0</v>
      </c>
      <c r="L68" s="127">
        <v>0</v>
      </c>
      <c r="M68" s="128">
        <v>0</v>
      </c>
      <c r="N68" s="129">
        <v>0</v>
      </c>
      <c r="O68" s="127">
        <v>0</v>
      </c>
      <c r="P68" s="128">
        <v>0</v>
      </c>
      <c r="Q68" s="129">
        <v>0</v>
      </c>
      <c r="R68" s="127">
        <v>0</v>
      </c>
      <c r="S68" s="128">
        <v>24.221303928082378</v>
      </c>
      <c r="T68" s="129">
        <v>0</v>
      </c>
      <c r="U68" s="127">
        <v>-24.221303928082378</v>
      </c>
    </row>
    <row r="69" spans="1:23" s="49" customFormat="1" ht="18" customHeight="1" x14ac:dyDescent="0.3">
      <c r="A69" s="47"/>
      <c r="B69" s="54"/>
      <c r="C69" s="48"/>
      <c r="D69" s="138">
        <f t="shared" ref="D69:I69" si="47">SUM(D66:D68)</f>
        <v>0</v>
      </c>
      <c r="E69" s="139">
        <f t="shared" si="47"/>
        <v>0</v>
      </c>
      <c r="F69" s="140">
        <f t="shared" si="47"/>
        <v>0</v>
      </c>
      <c r="G69" s="138">
        <f t="shared" si="47"/>
        <v>24.221303928082378</v>
      </c>
      <c r="H69" s="139">
        <f t="shared" si="47"/>
        <v>0</v>
      </c>
      <c r="I69" s="140">
        <f t="shared" si="47"/>
        <v>-24.221303928082378</v>
      </c>
      <c r="J69" s="138">
        <f t="shared" ref="J69:O69" si="48">SUM(J66:J68)</f>
        <v>0</v>
      </c>
      <c r="K69" s="139">
        <f t="shared" si="48"/>
        <v>0</v>
      </c>
      <c r="L69" s="140">
        <f t="shared" si="48"/>
        <v>0</v>
      </c>
      <c r="M69" s="138">
        <f t="shared" si="48"/>
        <v>45.197635261580757</v>
      </c>
      <c r="N69" s="139">
        <f t="shared" si="48"/>
        <v>43</v>
      </c>
      <c r="O69" s="140">
        <f t="shared" si="48"/>
        <v>-2.1976352615807571</v>
      </c>
      <c r="P69" s="138">
        <f>SUM(P66:P68)</f>
        <v>0</v>
      </c>
      <c r="Q69" s="139">
        <f>SUM(Q66:Q68)</f>
        <v>0</v>
      </c>
      <c r="R69" s="140">
        <f>SUM(R66:R68)</f>
        <v>0</v>
      </c>
      <c r="S69" s="138">
        <f t="shared" ref="S69" si="49">SUM(S66:S68)</f>
        <v>69.418939189663135</v>
      </c>
      <c r="T69" s="139">
        <f t="shared" ref="T69" si="50">SUM(T66:T68)</f>
        <v>43</v>
      </c>
      <c r="U69" s="140">
        <f t="shared" ref="U69" si="51">SUM(U66:U68)</f>
        <v>-26.418939189663135</v>
      </c>
      <c r="V69" s="49">
        <v>172</v>
      </c>
    </row>
    <row r="70" spans="1:23" s="49" customFormat="1" ht="15" customHeight="1" x14ac:dyDescent="0.3">
      <c r="A70" s="47"/>
      <c r="B70" s="54"/>
      <c r="C70" s="48"/>
      <c r="D70" s="141"/>
      <c r="E70" s="142"/>
      <c r="F70" s="143"/>
      <c r="G70" s="141"/>
      <c r="H70" s="142"/>
      <c r="I70" s="143"/>
      <c r="J70" s="141"/>
      <c r="K70" s="142"/>
      <c r="L70" s="143"/>
      <c r="M70" s="141"/>
      <c r="N70" s="142"/>
      <c r="O70" s="143"/>
      <c r="P70" s="141"/>
      <c r="Q70" s="142"/>
      <c r="R70" s="143"/>
      <c r="S70" s="141"/>
      <c r="T70" s="142"/>
      <c r="U70" s="143"/>
    </row>
    <row r="71" spans="1:23" s="49" customFormat="1" ht="18" customHeight="1" x14ac:dyDescent="0.3">
      <c r="A71" s="47"/>
      <c r="B71" s="72" t="s">
        <v>45</v>
      </c>
      <c r="C71" s="48"/>
      <c r="D71" s="147">
        <f>D63+D69</f>
        <v>231.68501175657531</v>
      </c>
      <c r="E71" s="148">
        <f t="shared" ref="E71:U71" si="52">E63+E69</f>
        <v>159.85005199</v>
      </c>
      <c r="F71" s="149">
        <f t="shared" si="52"/>
        <v>-71.834959766575309</v>
      </c>
      <c r="G71" s="147">
        <f t="shared" si="52"/>
        <v>59.906432683471252</v>
      </c>
      <c r="H71" s="148">
        <f t="shared" si="52"/>
        <v>92.819590089999991</v>
      </c>
      <c r="I71" s="149">
        <f t="shared" si="52"/>
        <v>32.913157406528732</v>
      </c>
      <c r="J71" s="147">
        <f t="shared" si="52"/>
        <v>0</v>
      </c>
      <c r="K71" s="148">
        <f t="shared" si="52"/>
        <v>0</v>
      </c>
      <c r="L71" s="149">
        <f t="shared" si="52"/>
        <v>0</v>
      </c>
      <c r="M71" s="147">
        <f t="shared" si="52"/>
        <v>45.197635261580757</v>
      </c>
      <c r="N71" s="148">
        <f t="shared" si="52"/>
        <v>43</v>
      </c>
      <c r="O71" s="149">
        <f t="shared" si="52"/>
        <v>-2.1976352615807571</v>
      </c>
      <c r="P71" s="147">
        <f t="shared" si="52"/>
        <v>24.003633015248084</v>
      </c>
      <c r="Q71" s="148">
        <f t="shared" si="52"/>
        <v>47.90971519</v>
      </c>
      <c r="R71" s="149">
        <f t="shared" si="52"/>
        <v>23.906082174751916</v>
      </c>
      <c r="S71" s="147">
        <f t="shared" si="52"/>
        <v>360.79271271687537</v>
      </c>
      <c r="T71" s="148">
        <f t="shared" si="52"/>
        <v>343.57935726999995</v>
      </c>
      <c r="U71" s="149">
        <f t="shared" si="52"/>
        <v>-17.213355446875372</v>
      </c>
    </row>
    <row r="72" spans="1:23" s="49" customFormat="1" ht="15" customHeight="1" x14ac:dyDescent="0.3">
      <c r="A72" s="47"/>
      <c r="B72" s="54"/>
      <c r="C72" s="48"/>
      <c r="D72" s="47"/>
      <c r="E72" s="50"/>
      <c r="F72" s="51"/>
      <c r="G72" s="47"/>
      <c r="H72" s="50"/>
      <c r="I72" s="51"/>
      <c r="J72" s="47"/>
      <c r="K72" s="50"/>
      <c r="L72" s="51"/>
      <c r="M72" s="47"/>
      <c r="N72" s="50"/>
      <c r="O72" s="51"/>
      <c r="P72" s="47"/>
      <c r="Q72" s="50"/>
      <c r="R72" s="51"/>
      <c r="S72" s="47"/>
      <c r="T72" s="50"/>
      <c r="U72" s="51"/>
    </row>
    <row r="73" spans="1:23" s="49" customFormat="1" ht="18" customHeight="1" x14ac:dyDescent="0.3">
      <c r="A73" s="47"/>
      <c r="B73" s="23" t="s">
        <v>46</v>
      </c>
      <c r="C73" s="48"/>
      <c r="D73" s="47"/>
      <c r="E73" s="50"/>
      <c r="F73" s="51"/>
      <c r="G73" s="47"/>
      <c r="H73" s="50"/>
      <c r="I73" s="51"/>
      <c r="J73" s="47"/>
      <c r="K73" s="50"/>
      <c r="L73" s="51"/>
      <c r="M73" s="47"/>
      <c r="N73" s="50"/>
      <c r="O73" s="51"/>
      <c r="P73" s="47"/>
      <c r="Q73" s="50"/>
      <c r="R73" s="51"/>
      <c r="S73" s="47"/>
      <c r="T73" s="50"/>
      <c r="U73" s="51"/>
    </row>
    <row r="74" spans="1:23" s="49" customFormat="1" ht="18" customHeight="1" x14ac:dyDescent="0.3">
      <c r="A74" s="47"/>
      <c r="B74" s="73" t="s">
        <v>69</v>
      </c>
      <c r="C74" s="48"/>
      <c r="D74" s="128">
        <v>-9.8550205790727983</v>
      </c>
      <c r="E74" s="129">
        <v>55.201268524100065</v>
      </c>
      <c r="F74" s="127">
        <v>65.056289103172858</v>
      </c>
      <c r="G74" s="128">
        <v>10.627416764152864</v>
      </c>
      <c r="H74" s="129">
        <v>83.023042240100025</v>
      </c>
      <c r="I74" s="127">
        <v>72.395625475947156</v>
      </c>
      <c r="J74" s="128">
        <v>0</v>
      </c>
      <c r="K74" s="129">
        <v>0</v>
      </c>
      <c r="L74" s="127">
        <v>0</v>
      </c>
      <c r="M74" s="128">
        <v>0</v>
      </c>
      <c r="N74" s="129">
        <v>0</v>
      </c>
      <c r="O74" s="127">
        <v>0</v>
      </c>
      <c r="P74" s="128">
        <v>0</v>
      </c>
      <c r="Q74" s="129">
        <v>0</v>
      </c>
      <c r="R74" s="127">
        <v>0</v>
      </c>
      <c r="S74" s="128">
        <v>0.77239618508006558</v>
      </c>
      <c r="T74" s="129">
        <v>138.22431076420008</v>
      </c>
      <c r="U74" s="127">
        <v>137.45191457912003</v>
      </c>
    </row>
    <row r="75" spans="1:23" s="49" customFormat="1" ht="18" customHeight="1" x14ac:dyDescent="0.3">
      <c r="A75" s="47"/>
      <c r="B75" s="48"/>
      <c r="C75" s="48"/>
      <c r="D75" s="138">
        <f>D74</f>
        <v>-9.8550205790727983</v>
      </c>
      <c r="E75" s="139">
        <f t="shared" ref="E75:G75" si="53">E74</f>
        <v>55.201268524100065</v>
      </c>
      <c r="F75" s="140">
        <f t="shared" si="53"/>
        <v>65.056289103172858</v>
      </c>
      <c r="G75" s="138">
        <f t="shared" si="53"/>
        <v>10.627416764152864</v>
      </c>
      <c r="H75" s="139">
        <f t="shared" ref="H75" si="54">H74</f>
        <v>83.023042240100025</v>
      </c>
      <c r="I75" s="140">
        <f t="shared" ref="I75:J75" si="55">I74</f>
        <v>72.395625475947156</v>
      </c>
      <c r="J75" s="138">
        <f t="shared" si="55"/>
        <v>0</v>
      </c>
      <c r="K75" s="139">
        <f t="shared" ref="K75" si="56">K74</f>
        <v>0</v>
      </c>
      <c r="L75" s="140">
        <f t="shared" ref="L75:M75" si="57">L74</f>
        <v>0</v>
      </c>
      <c r="M75" s="138">
        <f t="shared" si="57"/>
        <v>0</v>
      </c>
      <c r="N75" s="139">
        <f t="shared" ref="N75" si="58">N74</f>
        <v>0</v>
      </c>
      <c r="O75" s="140">
        <f t="shared" ref="O75:P75" si="59">O74</f>
        <v>0</v>
      </c>
      <c r="P75" s="138">
        <f t="shared" si="59"/>
        <v>0</v>
      </c>
      <c r="Q75" s="139">
        <f t="shared" ref="Q75" si="60">Q74</f>
        <v>0</v>
      </c>
      <c r="R75" s="140">
        <f t="shared" ref="R75:S75" si="61">R74</f>
        <v>0</v>
      </c>
      <c r="S75" s="138">
        <f t="shared" si="61"/>
        <v>0.77239618508006558</v>
      </c>
      <c r="T75" s="139">
        <f t="shared" ref="T75" si="62">T74</f>
        <v>138.22431076420008</v>
      </c>
      <c r="U75" s="140">
        <f t="shared" ref="U75" si="63">U74</f>
        <v>137.45191457912003</v>
      </c>
    </row>
    <row r="76" spans="1:23" s="49" customFormat="1" ht="15" customHeight="1" x14ac:dyDescent="0.3">
      <c r="A76" s="47"/>
      <c r="B76" s="48"/>
      <c r="C76" s="48"/>
      <c r="D76" s="141"/>
      <c r="E76" s="142"/>
      <c r="F76" s="143"/>
      <c r="G76" s="141"/>
      <c r="H76" s="142"/>
      <c r="I76" s="143"/>
      <c r="J76" s="141"/>
      <c r="K76" s="142"/>
      <c r="L76" s="143"/>
      <c r="M76" s="141"/>
      <c r="N76" s="142"/>
      <c r="O76" s="143"/>
      <c r="P76" s="141"/>
      <c r="Q76" s="142"/>
      <c r="R76" s="143"/>
      <c r="S76" s="141"/>
      <c r="T76" s="142"/>
      <c r="U76" s="143"/>
    </row>
    <row r="77" spans="1:23" s="63" customFormat="1" ht="20.25" customHeight="1" x14ac:dyDescent="0.3">
      <c r="A77" s="61"/>
      <c r="B77" s="74" t="s">
        <v>48</v>
      </c>
      <c r="C77" s="62"/>
      <c r="D77" s="144">
        <f>D71+D75</f>
        <v>221.82999117750251</v>
      </c>
      <c r="E77" s="145">
        <f>E71+E75</f>
        <v>215.05132051410007</v>
      </c>
      <c r="F77" s="146">
        <f>F71+F75</f>
        <v>-6.7786706634024512</v>
      </c>
      <c r="G77" s="144">
        <f t="shared" ref="G77:U77" si="64">G71+G75</f>
        <v>70.533849447624121</v>
      </c>
      <c r="H77" s="145">
        <f t="shared" si="64"/>
        <v>175.8426323301</v>
      </c>
      <c r="I77" s="146">
        <f t="shared" si="64"/>
        <v>105.3087828824759</v>
      </c>
      <c r="J77" s="144">
        <f t="shared" si="64"/>
        <v>0</v>
      </c>
      <c r="K77" s="145">
        <f t="shared" si="64"/>
        <v>0</v>
      </c>
      <c r="L77" s="146">
        <f t="shared" si="64"/>
        <v>0</v>
      </c>
      <c r="M77" s="144">
        <f t="shared" si="64"/>
        <v>45.197635261580757</v>
      </c>
      <c r="N77" s="145">
        <f t="shared" si="64"/>
        <v>43</v>
      </c>
      <c r="O77" s="146">
        <f t="shared" si="64"/>
        <v>-2.1976352615807571</v>
      </c>
      <c r="P77" s="144">
        <f t="shared" si="64"/>
        <v>24.003633015248084</v>
      </c>
      <c r="Q77" s="145">
        <f t="shared" si="64"/>
        <v>47.90971519</v>
      </c>
      <c r="R77" s="146">
        <f t="shared" si="64"/>
        <v>23.906082174751916</v>
      </c>
      <c r="S77" s="144">
        <f t="shared" si="64"/>
        <v>361.56510890195545</v>
      </c>
      <c r="T77" s="145">
        <f t="shared" si="64"/>
        <v>481.80366803420003</v>
      </c>
      <c r="U77" s="146">
        <f t="shared" si="64"/>
        <v>120.23855913224466</v>
      </c>
      <c r="V77" s="49"/>
      <c r="W77" s="49"/>
    </row>
    <row r="78" spans="1:23" s="168" customFormat="1" ht="20.25" customHeight="1" x14ac:dyDescent="0.3">
      <c r="A78" s="163"/>
      <c r="B78" s="164"/>
      <c r="C78" s="163"/>
      <c r="D78" s="165"/>
      <c r="E78" s="165"/>
      <c r="F78" s="166"/>
      <c r="G78" s="165"/>
      <c r="H78" s="165"/>
      <c r="I78" s="166"/>
      <c r="J78" s="165"/>
      <c r="K78" s="165"/>
      <c r="L78" s="166"/>
      <c r="M78" s="165"/>
      <c r="N78" s="165"/>
      <c r="O78" s="166"/>
      <c r="P78" s="165"/>
      <c r="Q78" s="165"/>
      <c r="R78" s="166"/>
      <c r="S78" s="165"/>
      <c r="T78" s="165"/>
      <c r="U78" s="166"/>
      <c r="V78" s="167"/>
      <c r="W78" s="167"/>
    </row>
    <row r="79" spans="1:23" s="168" customFormat="1" ht="20.25" customHeight="1" x14ac:dyDescent="0.3">
      <c r="A79" s="163"/>
      <c r="B79" s="164"/>
      <c r="C79" s="163"/>
      <c r="D79" s="165"/>
      <c r="E79" s="165"/>
      <c r="F79" s="166"/>
      <c r="G79" s="165"/>
      <c r="H79" s="165"/>
      <c r="I79" s="166"/>
      <c r="J79" s="165"/>
      <c r="K79" s="165"/>
      <c r="L79" s="166"/>
      <c r="M79" s="165"/>
      <c r="N79" s="165"/>
      <c r="O79" s="166"/>
      <c r="P79" s="165"/>
      <c r="Q79" s="165"/>
      <c r="R79" s="166"/>
      <c r="S79" s="165"/>
      <c r="T79" s="165"/>
      <c r="U79" s="166"/>
      <c r="V79" s="167"/>
      <c r="W79" s="167"/>
    </row>
    <row r="80" spans="1:23" s="64" customFormat="1" ht="28.5" x14ac:dyDescent="0.45">
      <c r="A80" s="180" t="s">
        <v>0</v>
      </c>
      <c r="B80" s="180"/>
      <c r="C80" s="180"/>
      <c r="D80" s="180"/>
      <c r="E80" s="180"/>
      <c r="F80" s="180"/>
      <c r="G80" s="180"/>
      <c r="H80" s="180"/>
      <c r="I80" s="180"/>
      <c r="J80" s="180"/>
      <c r="K80" s="180"/>
      <c r="L80" s="180"/>
      <c r="M80" s="180"/>
      <c r="N80" s="180"/>
      <c r="O80" s="180"/>
      <c r="P80" s="180"/>
      <c r="Q80" s="180"/>
      <c r="R80" s="180"/>
      <c r="S80" s="180"/>
      <c r="T80" s="180"/>
      <c r="U80" s="180"/>
      <c r="V80" s="180"/>
    </row>
    <row r="81" spans="1:25" s="6" customFormat="1" ht="25.5" customHeight="1" x14ac:dyDescent="0.4">
      <c r="A81" s="189" t="s">
        <v>103</v>
      </c>
      <c r="B81" s="189"/>
      <c r="C81" s="189"/>
      <c r="D81" s="189"/>
      <c r="E81" s="189"/>
      <c r="F81" s="189"/>
      <c r="G81" s="189"/>
      <c r="H81" s="189"/>
      <c r="I81" s="189"/>
      <c r="J81" s="189"/>
      <c r="K81" s="189"/>
      <c r="L81" s="189"/>
      <c r="M81" s="189"/>
      <c r="N81" s="189"/>
      <c r="O81" s="189"/>
      <c r="P81" s="189"/>
      <c r="Q81" s="189"/>
      <c r="R81" s="189"/>
      <c r="S81" s="189"/>
      <c r="T81" s="189"/>
      <c r="U81" s="189"/>
      <c r="V81" s="75"/>
    </row>
    <row r="82" spans="1:25" s="65" customFormat="1" ht="24.75" x14ac:dyDescent="0.4">
      <c r="A82" s="181" t="s">
        <v>58</v>
      </c>
      <c r="B82" s="181"/>
      <c r="C82" s="181"/>
      <c r="D82" s="181"/>
      <c r="E82" s="181"/>
      <c r="F82" s="181"/>
      <c r="G82" s="181"/>
      <c r="H82" s="181"/>
      <c r="I82" s="181"/>
      <c r="J82" s="181"/>
      <c r="K82" s="181"/>
      <c r="L82" s="181"/>
      <c r="M82" s="181"/>
      <c r="N82" s="181"/>
      <c r="O82" s="181"/>
      <c r="P82" s="181"/>
      <c r="Q82" s="181"/>
      <c r="R82" s="181"/>
      <c r="S82" s="181"/>
      <c r="T82" s="181"/>
      <c r="U82" s="181"/>
      <c r="V82" s="181"/>
    </row>
    <row r="83" spans="1:25" s="66" customFormat="1" ht="23.25" x14ac:dyDescent="0.35">
      <c r="A83" s="182" t="s">
        <v>114</v>
      </c>
      <c r="B83" s="183"/>
      <c r="C83" s="183"/>
      <c r="D83" s="183"/>
      <c r="E83" s="183"/>
      <c r="F83" s="183"/>
      <c r="G83" s="183"/>
      <c r="H83" s="183"/>
      <c r="I83" s="183"/>
      <c r="J83" s="183"/>
      <c r="K83" s="183"/>
      <c r="L83" s="183"/>
      <c r="M83" s="183"/>
      <c r="N83" s="183"/>
      <c r="O83" s="183"/>
      <c r="P83" s="183"/>
      <c r="Q83" s="183"/>
      <c r="R83" s="183"/>
      <c r="S83" s="183"/>
      <c r="T83" s="183"/>
      <c r="U83" s="183"/>
      <c r="V83" s="183"/>
    </row>
    <row r="84" spans="1:25" s="67" customFormat="1" ht="21" x14ac:dyDescent="0.35">
      <c r="A84" s="184" t="s">
        <v>5</v>
      </c>
      <c r="B84" s="185"/>
      <c r="C84" s="185"/>
      <c r="D84" s="185"/>
      <c r="E84" s="185"/>
      <c r="F84" s="185"/>
      <c r="G84" s="185"/>
      <c r="H84" s="185"/>
      <c r="I84" s="185"/>
      <c r="J84" s="185"/>
      <c r="K84" s="185"/>
      <c r="L84" s="185"/>
      <c r="M84" s="185"/>
      <c r="N84" s="185"/>
      <c r="O84" s="185"/>
      <c r="P84" s="185"/>
      <c r="Q84" s="185"/>
      <c r="R84" s="185"/>
      <c r="S84" s="185"/>
      <c r="T84" s="185"/>
      <c r="U84" s="185"/>
      <c r="V84" s="185"/>
    </row>
    <row r="86" spans="1:25" ht="17.25" customHeight="1" x14ac:dyDescent="0.25"/>
    <row r="87" spans="1:25" s="71" customFormat="1" ht="22.5" customHeight="1" x14ac:dyDescent="0.25">
      <c r="A87" s="68"/>
      <c r="B87" s="69"/>
      <c r="C87" s="70"/>
      <c r="D87" s="209" t="s">
        <v>49</v>
      </c>
      <c r="E87" s="210"/>
      <c r="F87" s="210"/>
      <c r="G87" s="209" t="s">
        <v>50</v>
      </c>
      <c r="H87" s="210"/>
      <c r="I87" s="210"/>
      <c r="J87" s="209" t="s">
        <v>51</v>
      </c>
      <c r="K87" s="210"/>
      <c r="L87" s="210"/>
      <c r="M87" s="209" t="s">
        <v>52</v>
      </c>
      <c r="N87" s="210"/>
      <c r="O87" s="211"/>
      <c r="P87" s="209" t="s">
        <v>53</v>
      </c>
      <c r="Q87" s="210"/>
      <c r="R87" s="211"/>
      <c r="S87" s="209" t="s">
        <v>54</v>
      </c>
      <c r="T87" s="210"/>
      <c r="U87" s="211"/>
    </row>
    <row r="88" spans="1:25" s="1" customFormat="1" ht="18" customHeight="1" x14ac:dyDescent="0.3">
      <c r="A88" s="15"/>
      <c r="B88" s="16"/>
      <c r="C88" s="16"/>
      <c r="D88" s="38" t="s">
        <v>105</v>
      </c>
      <c r="E88" s="214" t="s">
        <v>72</v>
      </c>
      <c r="F88" s="212" t="s">
        <v>4</v>
      </c>
      <c r="G88" s="38" t="s">
        <v>105</v>
      </c>
      <c r="H88" s="214" t="s">
        <v>72</v>
      </c>
      <c r="I88" s="212" t="s">
        <v>4</v>
      </c>
      <c r="J88" s="38" t="s">
        <v>105</v>
      </c>
      <c r="K88" s="214" t="s">
        <v>72</v>
      </c>
      <c r="L88" s="212" t="s">
        <v>4</v>
      </c>
      <c r="M88" s="38" t="s">
        <v>105</v>
      </c>
      <c r="N88" s="214" t="s">
        <v>72</v>
      </c>
      <c r="O88" s="212" t="s">
        <v>4</v>
      </c>
      <c r="P88" s="38" t="s">
        <v>105</v>
      </c>
      <c r="Q88" s="214" t="s">
        <v>72</v>
      </c>
      <c r="R88" s="212" t="s">
        <v>4</v>
      </c>
      <c r="S88" s="38" t="s">
        <v>105</v>
      </c>
      <c r="T88" s="214" t="s">
        <v>72</v>
      </c>
      <c r="U88" s="212" t="s">
        <v>4</v>
      </c>
    </row>
    <row r="89" spans="1:25" s="1" customFormat="1" ht="15.75" customHeight="1" x14ac:dyDescent="0.3">
      <c r="A89" s="15"/>
      <c r="B89" s="16"/>
      <c r="C89" s="16"/>
      <c r="D89" s="39" t="s">
        <v>106</v>
      </c>
      <c r="E89" s="215"/>
      <c r="F89" s="213"/>
      <c r="G89" s="40" t="s">
        <v>106</v>
      </c>
      <c r="H89" s="215"/>
      <c r="I89" s="213"/>
      <c r="J89" s="40" t="s">
        <v>106</v>
      </c>
      <c r="K89" s="215"/>
      <c r="L89" s="213"/>
      <c r="M89" s="40" t="s">
        <v>106</v>
      </c>
      <c r="N89" s="215"/>
      <c r="O89" s="213"/>
      <c r="P89" s="40" t="s">
        <v>106</v>
      </c>
      <c r="Q89" s="215"/>
      <c r="R89" s="213"/>
      <c r="S89" s="40" t="s">
        <v>106</v>
      </c>
      <c r="T89" s="215"/>
      <c r="U89" s="213"/>
    </row>
    <row r="90" spans="1:25" s="1" customFormat="1" ht="15" customHeight="1" x14ac:dyDescent="0.3">
      <c r="A90" s="15"/>
      <c r="B90" s="16"/>
      <c r="C90" s="16"/>
      <c r="D90" s="11"/>
      <c r="E90" s="41"/>
      <c r="F90" s="42"/>
      <c r="G90" s="11"/>
      <c r="H90" s="41"/>
      <c r="I90" s="42"/>
      <c r="J90" s="11"/>
      <c r="K90" s="41"/>
      <c r="L90" s="42"/>
      <c r="M90" s="11"/>
      <c r="N90" s="41"/>
      <c r="O90" s="42"/>
      <c r="P90" s="11"/>
      <c r="Q90" s="41"/>
      <c r="R90" s="42"/>
      <c r="S90" s="11"/>
      <c r="T90" s="41"/>
      <c r="U90" s="42"/>
    </row>
    <row r="91" spans="1:25" s="1" customFormat="1" ht="18" customHeight="1" x14ac:dyDescent="0.3">
      <c r="A91" s="15"/>
      <c r="B91" s="23" t="s">
        <v>1</v>
      </c>
      <c r="C91" s="16"/>
      <c r="D91" s="15"/>
      <c r="E91" s="43"/>
      <c r="F91" s="44"/>
      <c r="G91" s="15"/>
      <c r="H91" s="43"/>
      <c r="I91" s="44"/>
      <c r="J91" s="15"/>
      <c r="K91" s="43"/>
      <c r="L91" s="44"/>
      <c r="M91" s="15"/>
      <c r="N91" s="43"/>
      <c r="O91" s="44"/>
      <c r="P91" s="15"/>
      <c r="Q91" s="43"/>
      <c r="R91" s="44"/>
      <c r="S91" s="15"/>
      <c r="T91" s="43"/>
      <c r="U91" s="44"/>
    </row>
    <row r="92" spans="1:25" s="1" customFormat="1" ht="18" customHeight="1" x14ac:dyDescent="0.3">
      <c r="A92" s="15"/>
      <c r="B92" s="35" t="s">
        <v>2</v>
      </c>
      <c r="C92" s="16"/>
      <c r="D92" s="125">
        <v>0</v>
      </c>
      <c r="E92" s="126">
        <v>0</v>
      </c>
      <c r="F92" s="127">
        <v>0</v>
      </c>
      <c r="G92" s="125">
        <v>0</v>
      </c>
      <c r="H92" s="126">
        <v>0</v>
      </c>
      <c r="I92" s="127">
        <v>0</v>
      </c>
      <c r="J92" s="125">
        <v>0</v>
      </c>
      <c r="K92" s="126">
        <v>0</v>
      </c>
      <c r="L92" s="127">
        <v>0</v>
      </c>
      <c r="M92" s="125">
        <v>0</v>
      </c>
      <c r="N92" s="126">
        <v>0</v>
      </c>
      <c r="O92" s="127">
        <v>0</v>
      </c>
      <c r="P92" s="125">
        <v>0</v>
      </c>
      <c r="Q92" s="126">
        <v>0</v>
      </c>
      <c r="R92" s="127">
        <v>0</v>
      </c>
      <c r="S92" s="125">
        <v>0</v>
      </c>
      <c r="T92" s="126">
        <v>0</v>
      </c>
      <c r="U92" s="127">
        <v>0</v>
      </c>
    </row>
    <row r="93" spans="1:25" s="1" customFormat="1" ht="18" customHeight="1" x14ac:dyDescent="0.3">
      <c r="A93" s="15"/>
      <c r="B93" s="35" t="s">
        <v>3</v>
      </c>
      <c r="C93" s="16"/>
      <c r="D93" s="125">
        <v>82.005324696965289</v>
      </c>
      <c r="E93" s="126">
        <v>50.064999999999998</v>
      </c>
      <c r="F93" s="127">
        <v>-31.940324696965291</v>
      </c>
      <c r="G93" s="125">
        <v>14.488590093412807</v>
      </c>
      <c r="H93" s="126">
        <v>8.8349999999999991</v>
      </c>
      <c r="I93" s="127">
        <v>-5.6535900934128076</v>
      </c>
      <c r="J93" s="125">
        <v>0</v>
      </c>
      <c r="K93" s="126">
        <v>0</v>
      </c>
      <c r="L93" s="127">
        <v>0</v>
      </c>
      <c r="M93" s="125">
        <v>0</v>
      </c>
      <c r="N93" s="126">
        <v>0</v>
      </c>
      <c r="O93" s="127">
        <v>0</v>
      </c>
      <c r="P93" s="125">
        <v>0</v>
      </c>
      <c r="Q93" s="126">
        <v>0</v>
      </c>
      <c r="R93" s="127">
        <v>0</v>
      </c>
      <c r="S93" s="125">
        <v>96.493914790378099</v>
      </c>
      <c r="T93" s="126">
        <v>58.9</v>
      </c>
      <c r="U93" s="127">
        <v>-37.593914790378101</v>
      </c>
      <c r="V93" s="46"/>
      <c r="W93" s="46"/>
      <c r="X93" s="46"/>
      <c r="Y93" s="46"/>
    </row>
    <row r="94" spans="1:25" s="1" customFormat="1" ht="18" customHeight="1" x14ac:dyDescent="0.3">
      <c r="A94" s="15"/>
      <c r="B94" s="35" t="s">
        <v>63</v>
      </c>
      <c r="C94" s="16"/>
      <c r="D94" s="125">
        <v>0</v>
      </c>
      <c r="E94" s="126">
        <v>0</v>
      </c>
      <c r="F94" s="127">
        <v>0</v>
      </c>
      <c r="G94" s="125">
        <v>0</v>
      </c>
      <c r="H94" s="126">
        <v>0</v>
      </c>
      <c r="I94" s="127">
        <v>0</v>
      </c>
      <c r="J94" s="125">
        <v>0</v>
      </c>
      <c r="K94" s="126">
        <v>0</v>
      </c>
      <c r="L94" s="127">
        <v>0</v>
      </c>
      <c r="M94" s="125">
        <v>0</v>
      </c>
      <c r="N94" s="126">
        <v>0</v>
      </c>
      <c r="O94" s="127">
        <v>0</v>
      </c>
      <c r="P94" s="125">
        <v>33.627470586769533</v>
      </c>
      <c r="Q94" s="126">
        <v>62.013349419999997</v>
      </c>
      <c r="R94" s="127">
        <v>28.385878833230464</v>
      </c>
      <c r="S94" s="125">
        <v>33.627470586769533</v>
      </c>
      <c r="T94" s="126">
        <v>62.013349419999997</v>
      </c>
      <c r="U94" s="127">
        <v>28.385878833230464</v>
      </c>
      <c r="V94" s="46"/>
      <c r="W94" s="46"/>
      <c r="X94" s="46"/>
      <c r="Y94" s="46"/>
    </row>
    <row r="95" spans="1:25" s="1" customFormat="1" ht="18" customHeight="1" x14ac:dyDescent="0.3">
      <c r="A95" s="15"/>
      <c r="B95" s="35" t="s">
        <v>64</v>
      </c>
      <c r="C95" s="16"/>
      <c r="D95" s="125">
        <v>0</v>
      </c>
      <c r="E95" s="126">
        <v>0</v>
      </c>
      <c r="F95" s="127">
        <v>0</v>
      </c>
      <c r="G95" s="125">
        <v>0</v>
      </c>
      <c r="H95" s="126">
        <v>0</v>
      </c>
      <c r="I95" s="127">
        <v>0</v>
      </c>
      <c r="J95" s="125">
        <v>0</v>
      </c>
      <c r="K95" s="126">
        <v>0</v>
      </c>
      <c r="L95" s="127">
        <v>0</v>
      </c>
      <c r="M95" s="125">
        <v>0</v>
      </c>
      <c r="N95" s="126">
        <v>0</v>
      </c>
      <c r="O95" s="127">
        <v>0</v>
      </c>
      <c r="P95" s="125">
        <v>14.379795443726636</v>
      </c>
      <c r="Q95" s="126">
        <v>36.932295710000005</v>
      </c>
      <c r="R95" s="127">
        <v>22.55250026627337</v>
      </c>
      <c r="S95" s="125">
        <v>14.379795443726636</v>
      </c>
      <c r="T95" s="126">
        <v>36.932295710000005</v>
      </c>
      <c r="U95" s="127">
        <v>22.55250026627337</v>
      </c>
      <c r="V95" s="46"/>
      <c r="W95" s="46"/>
      <c r="X95" s="46"/>
      <c r="Y95" s="46"/>
    </row>
    <row r="96" spans="1:25" s="1" customFormat="1" ht="18" customHeight="1" x14ac:dyDescent="0.3">
      <c r="A96" s="15"/>
      <c r="B96" s="35" t="s">
        <v>6</v>
      </c>
      <c r="C96" s="16"/>
      <c r="D96" s="125">
        <v>0</v>
      </c>
      <c r="E96" s="126">
        <v>0</v>
      </c>
      <c r="F96" s="127">
        <v>0</v>
      </c>
      <c r="G96" s="125">
        <v>0</v>
      </c>
      <c r="H96" s="126">
        <v>0</v>
      </c>
      <c r="I96" s="127">
        <v>0</v>
      </c>
      <c r="J96" s="125">
        <v>0</v>
      </c>
      <c r="K96" s="126">
        <v>0</v>
      </c>
      <c r="L96" s="127">
        <v>0</v>
      </c>
      <c r="M96" s="125">
        <v>0</v>
      </c>
      <c r="N96" s="126">
        <v>0</v>
      </c>
      <c r="O96" s="127">
        <v>0</v>
      </c>
      <c r="P96" s="125">
        <v>0</v>
      </c>
      <c r="Q96" s="126">
        <v>0</v>
      </c>
      <c r="R96" s="127">
        <v>0</v>
      </c>
      <c r="S96" s="125">
        <v>0</v>
      </c>
      <c r="T96" s="126">
        <v>0</v>
      </c>
      <c r="U96" s="127">
        <v>0</v>
      </c>
      <c r="V96" s="46"/>
      <c r="W96" s="46"/>
      <c r="X96" s="46"/>
      <c r="Y96" s="46"/>
    </row>
    <row r="97" spans="1:25" s="1" customFormat="1" ht="18" customHeight="1" x14ac:dyDescent="0.3">
      <c r="A97" s="15"/>
      <c r="B97" s="35" t="s">
        <v>7</v>
      </c>
      <c r="C97" s="16"/>
      <c r="D97" s="125">
        <v>53.246072763159283</v>
      </c>
      <c r="E97" s="126">
        <v>75.492477899999997</v>
      </c>
      <c r="F97" s="127">
        <v>22.246405136840714</v>
      </c>
      <c r="G97" s="125">
        <v>0</v>
      </c>
      <c r="H97" s="126">
        <v>0</v>
      </c>
      <c r="I97" s="127">
        <v>0</v>
      </c>
      <c r="J97" s="125">
        <v>0</v>
      </c>
      <c r="K97" s="126">
        <v>0</v>
      </c>
      <c r="L97" s="127">
        <v>0</v>
      </c>
      <c r="M97" s="125">
        <v>0</v>
      </c>
      <c r="N97" s="126">
        <v>0</v>
      </c>
      <c r="O97" s="127">
        <v>0</v>
      </c>
      <c r="P97" s="125">
        <v>0</v>
      </c>
      <c r="Q97" s="126">
        <v>0</v>
      </c>
      <c r="R97" s="127">
        <v>0</v>
      </c>
      <c r="S97" s="125">
        <v>53.246072763159283</v>
      </c>
      <c r="T97" s="126">
        <v>75.492477899999997</v>
      </c>
      <c r="U97" s="127">
        <v>22.246405136840714</v>
      </c>
      <c r="V97" s="46"/>
      <c r="W97" s="46"/>
      <c r="X97" s="46"/>
      <c r="Y97" s="46"/>
    </row>
    <row r="98" spans="1:25" s="1" customFormat="1" ht="18" customHeight="1" x14ac:dyDescent="0.3">
      <c r="A98" s="15"/>
      <c r="B98" s="35" t="s">
        <v>8</v>
      </c>
      <c r="C98" s="16"/>
      <c r="D98" s="125">
        <v>0</v>
      </c>
      <c r="E98" s="126">
        <v>0</v>
      </c>
      <c r="F98" s="127">
        <v>0</v>
      </c>
      <c r="G98" s="125">
        <v>0</v>
      </c>
      <c r="H98" s="126">
        <v>0</v>
      </c>
      <c r="I98" s="127">
        <v>0</v>
      </c>
      <c r="J98" s="125">
        <v>0</v>
      </c>
      <c r="K98" s="126">
        <v>0</v>
      </c>
      <c r="L98" s="127">
        <v>0</v>
      </c>
      <c r="M98" s="125">
        <v>0</v>
      </c>
      <c r="N98" s="126">
        <v>0</v>
      </c>
      <c r="O98" s="127">
        <v>0</v>
      </c>
      <c r="P98" s="125">
        <v>0</v>
      </c>
      <c r="Q98" s="126">
        <v>0</v>
      </c>
      <c r="R98" s="127">
        <v>0</v>
      </c>
      <c r="S98" s="125">
        <v>0</v>
      </c>
      <c r="T98" s="126">
        <v>0</v>
      </c>
      <c r="U98" s="127">
        <v>0</v>
      </c>
      <c r="V98" s="46"/>
      <c r="W98" s="46"/>
      <c r="X98" s="46"/>
      <c r="Y98" s="46"/>
    </row>
    <row r="99" spans="1:25" s="49" customFormat="1" ht="18" customHeight="1" x14ac:dyDescent="0.3">
      <c r="A99" s="47"/>
      <c r="B99" s="16"/>
      <c r="C99" s="48"/>
      <c r="D99" s="138">
        <f>SUM(D92:D98)</f>
        <v>135.25139746012456</v>
      </c>
      <c r="E99" s="139">
        <f>SUM(E92:E98)</f>
        <v>125.55747789999999</v>
      </c>
      <c r="F99" s="140">
        <f>E99-D99</f>
        <v>-9.69391956012457</v>
      </c>
      <c r="G99" s="138">
        <f>SUM(G92:G98)</f>
        <v>14.488590093412807</v>
      </c>
      <c r="H99" s="139">
        <f>SUM(H92:H98)</f>
        <v>8.8349999999999991</v>
      </c>
      <c r="I99" s="140">
        <f>H99-G99</f>
        <v>-5.6535900934128076</v>
      </c>
      <c r="J99" s="138">
        <f>SUM(J92:J98)</f>
        <v>0</v>
      </c>
      <c r="K99" s="139">
        <f>SUM(K92:K98)</f>
        <v>0</v>
      </c>
      <c r="L99" s="140">
        <f>K99-J99</f>
        <v>0</v>
      </c>
      <c r="M99" s="138">
        <f>SUM(M92:M98)</f>
        <v>0</v>
      </c>
      <c r="N99" s="139">
        <f>SUM(N92:N98)</f>
        <v>0</v>
      </c>
      <c r="O99" s="140">
        <f>N99-M99</f>
        <v>0</v>
      </c>
      <c r="P99" s="138">
        <f>SUM(P92:P98)</f>
        <v>48.007266030496169</v>
      </c>
      <c r="Q99" s="139">
        <f>SUM(Q92:Q98)</f>
        <v>98.945645130000003</v>
      </c>
      <c r="R99" s="140">
        <f>Q99-P99</f>
        <v>50.938379099503834</v>
      </c>
      <c r="S99" s="138">
        <f>SUM(S92:S98)</f>
        <v>197.74725358403356</v>
      </c>
      <c r="T99" s="139">
        <f>SUM(T92:T98)</f>
        <v>233.33812303000002</v>
      </c>
      <c r="U99" s="140">
        <f>SUM(U92:U98)</f>
        <v>35.590869445966447</v>
      </c>
      <c r="V99" s="49">
        <v>933.35249212000008</v>
      </c>
    </row>
    <row r="100" spans="1:25" s="49" customFormat="1" ht="15" customHeight="1" x14ac:dyDescent="0.3">
      <c r="A100" s="47"/>
      <c r="B100" s="16"/>
      <c r="C100" s="48"/>
      <c r="D100" s="47"/>
      <c r="E100" s="50"/>
      <c r="F100" s="51"/>
      <c r="G100" s="47"/>
      <c r="H100" s="50"/>
      <c r="I100" s="51"/>
      <c r="J100" s="47"/>
      <c r="K100" s="50"/>
      <c r="L100" s="51"/>
      <c r="M100" s="47"/>
      <c r="N100" s="50"/>
      <c r="O100" s="51"/>
      <c r="P100" s="47"/>
      <c r="Q100" s="50"/>
      <c r="R100" s="51"/>
      <c r="S100" s="47"/>
      <c r="T100" s="50"/>
      <c r="U100" s="51"/>
    </row>
    <row r="101" spans="1:25" s="49" customFormat="1" ht="18" customHeight="1" x14ac:dyDescent="0.3">
      <c r="A101" s="47"/>
      <c r="B101" s="23" t="s">
        <v>11</v>
      </c>
      <c r="C101" s="48"/>
      <c r="D101" s="47"/>
      <c r="E101" s="50"/>
      <c r="F101" s="51"/>
      <c r="G101" s="47"/>
      <c r="H101" s="50"/>
      <c r="I101" s="51"/>
      <c r="J101" s="47"/>
      <c r="K101" s="50"/>
      <c r="L101" s="51"/>
      <c r="M101" s="47"/>
      <c r="N101" s="50"/>
      <c r="O101" s="51"/>
      <c r="P101" s="47"/>
      <c r="Q101" s="50"/>
      <c r="R101" s="51"/>
      <c r="S101" s="47"/>
      <c r="T101" s="50"/>
      <c r="U101" s="51"/>
    </row>
    <row r="102" spans="1:25" s="49" customFormat="1" ht="18" customHeight="1" x14ac:dyDescent="0.3">
      <c r="A102" s="47"/>
      <c r="B102" s="35" t="s">
        <v>12</v>
      </c>
      <c r="C102" s="48"/>
      <c r="D102" s="125">
        <v>121.51552035653441</v>
      </c>
      <c r="E102" s="126">
        <v>129.34490310999999</v>
      </c>
      <c r="F102" s="127">
        <v>7.8293827534655804</v>
      </c>
      <c r="G102" s="125">
        <v>22.407400374501147</v>
      </c>
      <c r="H102" s="126">
        <v>109.43099334999999</v>
      </c>
      <c r="I102" s="127">
        <v>87.023592975498843</v>
      </c>
      <c r="J102" s="125">
        <v>0</v>
      </c>
      <c r="K102" s="126">
        <v>0</v>
      </c>
      <c r="L102" s="127">
        <v>0</v>
      </c>
      <c r="M102" s="125">
        <v>0</v>
      </c>
      <c r="N102" s="126">
        <v>0</v>
      </c>
      <c r="O102" s="127">
        <v>0</v>
      </c>
      <c r="P102" s="125">
        <v>0</v>
      </c>
      <c r="Q102" s="126">
        <v>0</v>
      </c>
      <c r="R102" s="127">
        <v>0</v>
      </c>
      <c r="S102" s="125">
        <v>143.92292073103556</v>
      </c>
      <c r="T102" s="126">
        <v>238.77589645999998</v>
      </c>
      <c r="U102" s="127">
        <v>94.852975728964424</v>
      </c>
    </row>
    <row r="103" spans="1:25" s="49" customFormat="1" ht="18" customHeight="1" x14ac:dyDescent="0.3">
      <c r="A103" s="47"/>
      <c r="B103" s="35" t="s">
        <v>67</v>
      </c>
      <c r="C103" s="48"/>
      <c r="D103" s="125">
        <v>0</v>
      </c>
      <c r="E103" s="126">
        <v>0</v>
      </c>
      <c r="F103" s="127">
        <v>0</v>
      </c>
      <c r="G103" s="125">
        <v>0</v>
      </c>
      <c r="H103" s="126">
        <v>0</v>
      </c>
      <c r="I103" s="127">
        <v>0</v>
      </c>
      <c r="J103" s="125">
        <v>0</v>
      </c>
      <c r="K103" s="126">
        <v>0</v>
      </c>
      <c r="L103" s="127">
        <v>0</v>
      </c>
      <c r="M103" s="125">
        <v>0</v>
      </c>
      <c r="N103" s="126">
        <v>0</v>
      </c>
      <c r="O103" s="127">
        <v>0</v>
      </c>
      <c r="P103" s="125">
        <v>0</v>
      </c>
      <c r="Q103" s="126">
        <v>0</v>
      </c>
      <c r="R103" s="127">
        <v>0</v>
      </c>
      <c r="S103" s="125">
        <v>0</v>
      </c>
      <c r="T103" s="126">
        <v>0</v>
      </c>
      <c r="U103" s="127">
        <v>0</v>
      </c>
    </row>
    <row r="104" spans="1:25" s="49" customFormat="1" ht="18" customHeight="1" x14ac:dyDescent="0.3">
      <c r="A104" s="47"/>
      <c r="B104" s="35" t="s">
        <v>14</v>
      </c>
      <c r="C104" s="48"/>
      <c r="D104" s="125">
        <v>0</v>
      </c>
      <c r="E104" s="126">
        <v>5.9190199999999991E-2</v>
      </c>
      <c r="F104" s="127">
        <v>5.9190199999999991E-2</v>
      </c>
      <c r="G104" s="125">
        <v>0</v>
      </c>
      <c r="H104" s="126">
        <v>2.5367229999999998E-2</v>
      </c>
      <c r="I104" s="127">
        <v>2.5367229999999998E-2</v>
      </c>
      <c r="J104" s="125">
        <v>0</v>
      </c>
      <c r="K104" s="126">
        <v>0</v>
      </c>
      <c r="L104" s="127">
        <v>0</v>
      </c>
      <c r="M104" s="125">
        <v>0</v>
      </c>
      <c r="N104" s="126">
        <v>0</v>
      </c>
      <c r="O104" s="127">
        <v>0</v>
      </c>
      <c r="P104" s="125">
        <v>0</v>
      </c>
      <c r="Q104" s="126">
        <v>0</v>
      </c>
      <c r="R104" s="127">
        <v>0</v>
      </c>
      <c r="S104" s="125">
        <v>0</v>
      </c>
      <c r="T104" s="126">
        <v>8.4557429999999989E-2</v>
      </c>
      <c r="U104" s="127">
        <v>8.4557429999999989E-2</v>
      </c>
    </row>
    <row r="105" spans="1:25" s="49" customFormat="1" ht="18" customHeight="1" x14ac:dyDescent="0.3">
      <c r="A105" s="47"/>
      <c r="B105" s="16"/>
      <c r="C105" s="48"/>
      <c r="D105" s="138">
        <f>SUM(D102:D104)</f>
        <v>121.51552035653441</v>
      </c>
      <c r="E105" s="139">
        <f t="shared" ref="E105" si="65">SUM(E102:E104)</f>
        <v>129.40409330999998</v>
      </c>
      <c r="F105" s="140">
        <f t="shared" ref="F105" si="66">SUM(F102:F104)</f>
        <v>7.8885729534655802</v>
      </c>
      <c r="G105" s="138">
        <f>SUM(G102:G104)</f>
        <v>22.407400374501147</v>
      </c>
      <c r="H105" s="139">
        <f t="shared" ref="H105" si="67">SUM(H102:H104)</f>
        <v>109.45636057999999</v>
      </c>
      <c r="I105" s="140">
        <f t="shared" ref="I105" si="68">SUM(I102:I104)</f>
        <v>87.048960205498844</v>
      </c>
      <c r="J105" s="138">
        <f t="shared" ref="J105" si="69">SUM(J102:J104)</f>
        <v>0</v>
      </c>
      <c r="K105" s="139">
        <f t="shared" ref="K105" si="70">SUM(K102:K104)</f>
        <v>0</v>
      </c>
      <c r="L105" s="140">
        <f t="shared" ref="L105" si="71">SUM(L102:L104)</f>
        <v>0</v>
      </c>
      <c r="M105" s="138">
        <f t="shared" ref="M105" si="72">SUM(M102:M104)</f>
        <v>0</v>
      </c>
      <c r="N105" s="139">
        <f t="shared" ref="N105" si="73">SUM(N102:N104)</f>
        <v>0</v>
      </c>
      <c r="O105" s="140">
        <f t="shared" ref="O105" si="74">SUM(O102:O104)</f>
        <v>0</v>
      </c>
      <c r="P105" s="138">
        <f t="shared" ref="P105" si="75">SUM(P102:P104)</f>
        <v>0</v>
      </c>
      <c r="Q105" s="139">
        <f t="shared" ref="Q105" si="76">SUM(Q102:Q104)</f>
        <v>0</v>
      </c>
      <c r="R105" s="140">
        <f t="shared" ref="R105" si="77">SUM(R102:R104)</f>
        <v>0</v>
      </c>
      <c r="S105" s="138">
        <f t="shared" ref="S105" si="78">SUM(S102:S104)</f>
        <v>143.92292073103556</v>
      </c>
      <c r="T105" s="139">
        <f t="shared" ref="T105" si="79">SUM(T102:T104)</f>
        <v>238.86045388999997</v>
      </c>
      <c r="U105" s="140">
        <f t="shared" ref="U105" si="80">SUM(U102:U104)</f>
        <v>94.937533158964428</v>
      </c>
      <c r="V105" s="49">
        <v>955.4418155599999</v>
      </c>
    </row>
    <row r="106" spans="1:25" s="49" customFormat="1" ht="15" customHeight="1" x14ac:dyDescent="0.3">
      <c r="A106" s="47"/>
      <c r="B106" s="16"/>
      <c r="C106" s="48"/>
      <c r="D106" s="52"/>
      <c r="E106" s="53"/>
      <c r="F106" s="45"/>
      <c r="G106" s="52"/>
      <c r="H106" s="53"/>
      <c r="I106" s="45"/>
      <c r="J106" s="52"/>
      <c r="K106" s="53"/>
      <c r="L106" s="45"/>
      <c r="M106" s="52"/>
      <c r="N106" s="53"/>
      <c r="O106" s="45"/>
      <c r="P106" s="52"/>
      <c r="Q106" s="53"/>
      <c r="R106" s="45"/>
      <c r="S106" s="52"/>
      <c r="T106" s="53"/>
      <c r="U106" s="45"/>
    </row>
    <row r="107" spans="1:25" s="49" customFormat="1" ht="18" customHeight="1" x14ac:dyDescent="0.3">
      <c r="A107" s="47"/>
      <c r="B107" s="23" t="s">
        <v>15</v>
      </c>
      <c r="C107" s="48"/>
      <c r="D107" s="52"/>
      <c r="E107" s="53"/>
      <c r="F107" s="45"/>
      <c r="G107" s="52"/>
      <c r="H107" s="53"/>
      <c r="I107" s="45"/>
      <c r="J107" s="52"/>
      <c r="K107" s="53"/>
      <c r="L107" s="45"/>
      <c r="M107" s="52"/>
      <c r="N107" s="53"/>
      <c r="O107" s="45"/>
      <c r="P107" s="52"/>
      <c r="Q107" s="53"/>
      <c r="R107" s="45"/>
      <c r="S107" s="52"/>
      <c r="T107" s="53"/>
      <c r="U107" s="45"/>
    </row>
    <row r="108" spans="1:25" s="49" customFormat="1" ht="18" customHeight="1" x14ac:dyDescent="0.3">
      <c r="A108" s="47"/>
      <c r="B108" s="36" t="s">
        <v>18</v>
      </c>
      <c r="C108" s="48"/>
      <c r="D108" s="47"/>
      <c r="E108" s="50"/>
      <c r="F108" s="51"/>
      <c r="G108" s="47"/>
      <c r="H108" s="50"/>
      <c r="I108" s="51"/>
      <c r="J108" s="47"/>
      <c r="K108" s="50"/>
      <c r="L108" s="51"/>
      <c r="M108" s="47"/>
      <c r="N108" s="50"/>
      <c r="O108" s="51"/>
      <c r="P108" s="47"/>
      <c r="Q108" s="50"/>
      <c r="R108" s="51"/>
      <c r="S108" s="47"/>
      <c r="T108" s="50"/>
      <c r="U108" s="51"/>
    </row>
    <row r="109" spans="1:25" s="49" customFormat="1" ht="18" customHeight="1" x14ac:dyDescent="0.3">
      <c r="A109" s="47"/>
      <c r="B109" s="25" t="s">
        <v>70</v>
      </c>
      <c r="C109" s="48"/>
      <c r="D109" s="125">
        <f>SUM(D110:D114)</f>
        <v>44.803550000000001</v>
      </c>
      <c r="E109" s="126">
        <f t="shared" ref="E109" si="81">SUM(E110:E114)</f>
        <v>27.590398799999999</v>
      </c>
      <c r="F109" s="127">
        <f t="shared" ref="F109" si="82">SUM(F110:F114)</f>
        <v>-17.213151200000002</v>
      </c>
      <c r="G109" s="125">
        <f>SUM(G110:G114)</f>
        <v>0</v>
      </c>
      <c r="H109" s="126">
        <f t="shared" ref="H109" si="83">SUM(H110:H114)</f>
        <v>0</v>
      </c>
      <c r="I109" s="127">
        <f t="shared" ref="I109" si="84">SUM(I110:I114)</f>
        <v>0</v>
      </c>
      <c r="J109" s="125">
        <f>SUM(J110:J114)</f>
        <v>0</v>
      </c>
      <c r="K109" s="126">
        <f t="shared" ref="K109" si="85">SUM(K110:K114)</f>
        <v>0</v>
      </c>
      <c r="L109" s="127">
        <f t="shared" ref="L109" si="86">SUM(L110:L114)</f>
        <v>0</v>
      </c>
      <c r="M109" s="125">
        <f>SUM(M110:M114)</f>
        <v>0</v>
      </c>
      <c r="N109" s="126">
        <f t="shared" ref="N109" si="87">SUM(N110:N114)</f>
        <v>0</v>
      </c>
      <c r="O109" s="127">
        <f t="shared" ref="O109" si="88">SUM(O110:O114)</f>
        <v>0</v>
      </c>
      <c r="P109" s="125">
        <f>SUM(P110:P114)</f>
        <v>0</v>
      </c>
      <c r="Q109" s="126">
        <f t="shared" ref="Q109" si="89">SUM(Q110:Q114)</f>
        <v>0</v>
      </c>
      <c r="R109" s="127">
        <f t="shared" ref="R109" si="90">SUM(R110:R114)</f>
        <v>0</v>
      </c>
      <c r="S109" s="125">
        <f>SUM(S110:S114)</f>
        <v>44.803550000000001</v>
      </c>
      <c r="T109" s="126">
        <f t="shared" ref="T109" si="91">SUM(T110:T114)</f>
        <v>27.590398799999999</v>
      </c>
      <c r="U109" s="127">
        <f t="shared" ref="U109" si="92">SUM(U110:U114)</f>
        <v>-17.213151200000002</v>
      </c>
    </row>
    <row r="110" spans="1:25" s="57" customFormat="1" ht="18" customHeight="1" x14ac:dyDescent="0.3">
      <c r="A110" s="55"/>
      <c r="B110" s="37" t="s">
        <v>19</v>
      </c>
      <c r="C110" s="56"/>
      <c r="D110" s="130">
        <v>44.803550000000001</v>
      </c>
      <c r="E110" s="131">
        <v>26.89518064</v>
      </c>
      <c r="F110" s="132">
        <v>-17.908369360000002</v>
      </c>
      <c r="G110" s="130">
        <v>0</v>
      </c>
      <c r="H110" s="131">
        <v>0</v>
      </c>
      <c r="I110" s="132">
        <v>0</v>
      </c>
      <c r="J110" s="130">
        <v>0</v>
      </c>
      <c r="K110" s="131">
        <v>0</v>
      </c>
      <c r="L110" s="132">
        <v>0</v>
      </c>
      <c r="M110" s="130">
        <v>0</v>
      </c>
      <c r="N110" s="131">
        <v>0</v>
      </c>
      <c r="O110" s="132">
        <v>0</v>
      </c>
      <c r="P110" s="130">
        <v>0</v>
      </c>
      <c r="Q110" s="131">
        <v>0</v>
      </c>
      <c r="R110" s="132">
        <v>0</v>
      </c>
      <c r="S110" s="130">
        <v>44.803550000000001</v>
      </c>
      <c r="T110" s="131">
        <v>26.89518064</v>
      </c>
      <c r="U110" s="132">
        <v>-17.908369360000002</v>
      </c>
    </row>
    <row r="111" spans="1:25" s="57" customFormat="1" ht="18" customHeight="1" x14ac:dyDescent="0.3">
      <c r="A111" s="55"/>
      <c r="B111" s="37" t="s">
        <v>20</v>
      </c>
      <c r="C111" s="56"/>
      <c r="D111" s="130">
        <v>0</v>
      </c>
      <c r="E111" s="131">
        <v>0</v>
      </c>
      <c r="F111" s="132">
        <v>0</v>
      </c>
      <c r="G111" s="130">
        <v>0</v>
      </c>
      <c r="H111" s="131">
        <v>0</v>
      </c>
      <c r="I111" s="132">
        <v>0</v>
      </c>
      <c r="J111" s="130">
        <v>0</v>
      </c>
      <c r="K111" s="131">
        <v>0</v>
      </c>
      <c r="L111" s="132">
        <v>0</v>
      </c>
      <c r="M111" s="130">
        <v>0</v>
      </c>
      <c r="N111" s="131">
        <v>0</v>
      </c>
      <c r="O111" s="132">
        <v>0</v>
      </c>
      <c r="P111" s="130">
        <v>0</v>
      </c>
      <c r="Q111" s="131">
        <v>0</v>
      </c>
      <c r="R111" s="132">
        <v>0</v>
      </c>
      <c r="S111" s="130">
        <v>0</v>
      </c>
      <c r="T111" s="131">
        <v>0</v>
      </c>
      <c r="U111" s="132">
        <v>0</v>
      </c>
    </row>
    <row r="112" spans="1:25" s="57" customFormat="1" ht="18" customHeight="1" x14ac:dyDescent="0.3">
      <c r="A112" s="55"/>
      <c r="B112" s="37" t="s">
        <v>21</v>
      </c>
      <c r="C112" s="56"/>
      <c r="D112" s="130">
        <v>0</v>
      </c>
      <c r="E112" s="131">
        <v>0</v>
      </c>
      <c r="F112" s="132">
        <v>0</v>
      </c>
      <c r="G112" s="130">
        <v>0</v>
      </c>
      <c r="H112" s="131">
        <v>0</v>
      </c>
      <c r="I112" s="132">
        <v>0</v>
      </c>
      <c r="J112" s="130">
        <v>0</v>
      </c>
      <c r="K112" s="131">
        <v>0</v>
      </c>
      <c r="L112" s="132">
        <v>0</v>
      </c>
      <c r="M112" s="130">
        <v>0</v>
      </c>
      <c r="N112" s="131">
        <v>0</v>
      </c>
      <c r="O112" s="132">
        <v>0</v>
      </c>
      <c r="P112" s="130">
        <v>0</v>
      </c>
      <c r="Q112" s="131">
        <v>0</v>
      </c>
      <c r="R112" s="132">
        <v>0</v>
      </c>
      <c r="S112" s="130">
        <v>0</v>
      </c>
      <c r="T112" s="131">
        <v>0</v>
      </c>
      <c r="U112" s="132">
        <v>0</v>
      </c>
    </row>
    <row r="113" spans="1:21" s="57" customFormat="1" ht="18" customHeight="1" x14ac:dyDescent="0.3">
      <c r="A113" s="55"/>
      <c r="B113" s="37" t="s">
        <v>22</v>
      </c>
      <c r="C113" s="56"/>
      <c r="D113" s="130">
        <v>0</v>
      </c>
      <c r="E113" s="131">
        <v>0.69521816000000003</v>
      </c>
      <c r="F113" s="132">
        <v>0.69521816000000003</v>
      </c>
      <c r="G113" s="130">
        <v>0</v>
      </c>
      <c r="H113" s="131">
        <v>0</v>
      </c>
      <c r="I113" s="132">
        <v>0</v>
      </c>
      <c r="J113" s="130">
        <v>0</v>
      </c>
      <c r="K113" s="131">
        <v>0</v>
      </c>
      <c r="L113" s="132">
        <v>0</v>
      </c>
      <c r="M113" s="130">
        <v>0</v>
      </c>
      <c r="N113" s="131">
        <v>0</v>
      </c>
      <c r="O113" s="132">
        <v>0</v>
      </c>
      <c r="P113" s="130">
        <v>0</v>
      </c>
      <c r="Q113" s="131">
        <v>0</v>
      </c>
      <c r="R113" s="132">
        <v>0</v>
      </c>
      <c r="S113" s="130">
        <v>0</v>
      </c>
      <c r="T113" s="131">
        <v>0.69521816000000003</v>
      </c>
      <c r="U113" s="132">
        <v>0.69521816000000003</v>
      </c>
    </row>
    <row r="114" spans="1:21" s="57" customFormat="1" ht="18" customHeight="1" x14ac:dyDescent="0.3">
      <c r="A114" s="55"/>
      <c r="B114" s="37" t="s">
        <v>23</v>
      </c>
      <c r="C114" s="56"/>
      <c r="D114" s="130">
        <v>0</v>
      </c>
      <c r="E114" s="131">
        <v>0</v>
      </c>
      <c r="F114" s="132">
        <v>0</v>
      </c>
      <c r="G114" s="130">
        <v>0</v>
      </c>
      <c r="H114" s="131">
        <v>0</v>
      </c>
      <c r="I114" s="132">
        <v>0</v>
      </c>
      <c r="J114" s="130">
        <v>0</v>
      </c>
      <c r="K114" s="131">
        <v>0</v>
      </c>
      <c r="L114" s="132">
        <v>0</v>
      </c>
      <c r="M114" s="130">
        <v>0</v>
      </c>
      <c r="N114" s="131">
        <v>0</v>
      </c>
      <c r="O114" s="132">
        <v>0</v>
      </c>
      <c r="P114" s="130">
        <v>0</v>
      </c>
      <c r="Q114" s="131">
        <v>0</v>
      </c>
      <c r="R114" s="132">
        <v>0</v>
      </c>
      <c r="S114" s="130">
        <v>0</v>
      </c>
      <c r="T114" s="131">
        <v>0</v>
      </c>
      <c r="U114" s="132">
        <v>0</v>
      </c>
    </row>
    <row r="115" spans="1:21" s="49" customFormat="1" ht="18" customHeight="1" x14ac:dyDescent="0.3">
      <c r="A115" s="47"/>
      <c r="B115" s="36" t="s">
        <v>68</v>
      </c>
      <c r="C115" s="48"/>
      <c r="D115" s="128">
        <f>SUM(D116:D119)</f>
        <v>69.94063288189588</v>
      </c>
      <c r="E115" s="129">
        <f t="shared" ref="E115" si="93">SUM(E116:E119)</f>
        <v>0</v>
      </c>
      <c r="F115" s="127">
        <f t="shared" ref="F115" si="94">SUM(F116:F119)</f>
        <v>-69.940632881895866</v>
      </c>
      <c r="G115" s="128">
        <f>SUM(G116:G119)</f>
        <v>17.485158220473963</v>
      </c>
      <c r="H115" s="129">
        <f t="shared" ref="H115" si="95">SUM(H116:H119)</f>
        <v>0</v>
      </c>
      <c r="I115" s="127">
        <f t="shared" ref="I115" si="96">SUM(I116:I119)</f>
        <v>-17.485158220473963</v>
      </c>
      <c r="J115" s="128">
        <f t="shared" ref="J115" si="97">SUM(J116:J119)</f>
        <v>0</v>
      </c>
      <c r="K115" s="129">
        <f t="shared" ref="K115" si="98">SUM(K116:K119)</f>
        <v>0</v>
      </c>
      <c r="L115" s="127">
        <f t="shared" ref="L115" si="99">SUM(L116:L119)</f>
        <v>0</v>
      </c>
      <c r="M115" s="128">
        <f t="shared" ref="M115" si="100">SUM(M116:M119)</f>
        <v>0</v>
      </c>
      <c r="N115" s="129">
        <f t="shared" ref="N115" si="101">SUM(N116:N119)</f>
        <v>0</v>
      </c>
      <c r="O115" s="127">
        <f t="shared" ref="O115" si="102">SUM(O116:O119)</f>
        <v>0</v>
      </c>
      <c r="P115" s="128">
        <f t="shared" ref="P115" si="103">SUM(P116:P119)</f>
        <v>0</v>
      </c>
      <c r="Q115" s="129">
        <f t="shared" ref="Q115" si="104">SUM(Q116:Q119)</f>
        <v>0</v>
      </c>
      <c r="R115" s="127">
        <f t="shared" ref="R115" si="105">SUM(R116:R119)</f>
        <v>0</v>
      </c>
      <c r="S115" s="128">
        <f t="shared" ref="S115" si="106">SUM(S116:S119)</f>
        <v>87.425791102369828</v>
      </c>
      <c r="T115" s="129">
        <f t="shared" ref="T115" si="107">SUM(T116:T119)</f>
        <v>0</v>
      </c>
      <c r="U115" s="127">
        <f t="shared" ref="U115" si="108">SUM(U116:U119)</f>
        <v>-87.425791102369828</v>
      </c>
    </row>
    <row r="116" spans="1:21" s="57" customFormat="1" ht="18" customHeight="1" x14ac:dyDescent="0.3">
      <c r="A116" s="55"/>
      <c r="B116" s="37" t="s">
        <v>17</v>
      </c>
      <c r="C116" s="56"/>
      <c r="D116" s="155">
        <v>0</v>
      </c>
      <c r="E116" s="156">
        <v>0</v>
      </c>
      <c r="F116" s="132">
        <v>0</v>
      </c>
      <c r="G116" s="155">
        <v>0</v>
      </c>
      <c r="H116" s="156">
        <v>0</v>
      </c>
      <c r="I116" s="132">
        <v>0</v>
      </c>
      <c r="J116" s="155">
        <v>0</v>
      </c>
      <c r="K116" s="156">
        <v>0</v>
      </c>
      <c r="L116" s="132">
        <v>0</v>
      </c>
      <c r="M116" s="155">
        <v>0</v>
      </c>
      <c r="N116" s="156">
        <v>0</v>
      </c>
      <c r="O116" s="132">
        <v>0</v>
      </c>
      <c r="P116" s="155">
        <v>0</v>
      </c>
      <c r="Q116" s="156">
        <v>0</v>
      </c>
      <c r="R116" s="132">
        <v>0</v>
      </c>
      <c r="S116" s="155">
        <v>0</v>
      </c>
      <c r="T116" s="156">
        <v>0</v>
      </c>
      <c r="U116" s="132">
        <v>0</v>
      </c>
    </row>
    <row r="117" spans="1:21" s="57" customFormat="1" ht="18" customHeight="1" x14ac:dyDescent="0.3">
      <c r="A117" s="55"/>
      <c r="B117" s="37" t="s">
        <v>25</v>
      </c>
      <c r="C117" s="56"/>
      <c r="D117" s="155">
        <v>24.764834781895875</v>
      </c>
      <c r="E117" s="156">
        <v>23.802922420000002</v>
      </c>
      <c r="F117" s="132">
        <v>-0.96191236189587315</v>
      </c>
      <c r="G117" s="155">
        <v>6.191208695473966</v>
      </c>
      <c r="H117" s="156">
        <v>5.9507306099999999</v>
      </c>
      <c r="I117" s="132">
        <v>-0.2404780854739661</v>
      </c>
      <c r="J117" s="155">
        <v>0</v>
      </c>
      <c r="K117" s="156">
        <v>0</v>
      </c>
      <c r="L117" s="132">
        <v>0</v>
      </c>
      <c r="M117" s="155">
        <v>0</v>
      </c>
      <c r="N117" s="156">
        <v>0</v>
      </c>
      <c r="O117" s="132">
        <v>0</v>
      </c>
      <c r="P117" s="155">
        <v>0</v>
      </c>
      <c r="Q117" s="156">
        <v>0</v>
      </c>
      <c r="R117" s="132">
        <v>0</v>
      </c>
      <c r="S117" s="155">
        <v>30.956043477369839</v>
      </c>
      <c r="T117" s="156">
        <v>29.753653030000002</v>
      </c>
      <c r="U117" s="132">
        <v>-1.2023904473698366</v>
      </c>
    </row>
    <row r="118" spans="1:21" s="57" customFormat="1" ht="18" customHeight="1" x14ac:dyDescent="0.3">
      <c r="A118" s="55"/>
      <c r="B118" s="37" t="s">
        <v>26</v>
      </c>
      <c r="C118" s="56"/>
      <c r="D118" s="155">
        <v>45.175798100000002</v>
      </c>
      <c r="E118" s="156">
        <v>11.333333339999999</v>
      </c>
      <c r="F118" s="132">
        <v>-33.842464759999999</v>
      </c>
      <c r="G118" s="155">
        <v>11.293949524999999</v>
      </c>
      <c r="H118" s="156">
        <v>2.8333333299999999</v>
      </c>
      <c r="I118" s="132">
        <v>-8.4606161949999983</v>
      </c>
      <c r="J118" s="155">
        <v>0</v>
      </c>
      <c r="K118" s="156">
        <v>0</v>
      </c>
      <c r="L118" s="132">
        <v>0</v>
      </c>
      <c r="M118" s="155">
        <v>0</v>
      </c>
      <c r="N118" s="156">
        <v>0</v>
      </c>
      <c r="O118" s="132">
        <v>0</v>
      </c>
      <c r="P118" s="155">
        <v>0</v>
      </c>
      <c r="Q118" s="156">
        <v>0</v>
      </c>
      <c r="R118" s="132">
        <v>0</v>
      </c>
      <c r="S118" s="155">
        <v>56.469747624999997</v>
      </c>
      <c r="T118" s="156">
        <v>14.16666667</v>
      </c>
      <c r="U118" s="132">
        <v>-42.303080954999999</v>
      </c>
    </row>
    <row r="119" spans="1:21" s="57" customFormat="1" ht="18" customHeight="1" x14ac:dyDescent="0.3">
      <c r="A119" s="55"/>
      <c r="B119" s="37" t="s">
        <v>27</v>
      </c>
      <c r="C119" s="56"/>
      <c r="D119" s="155">
        <v>0</v>
      </c>
      <c r="E119" s="156">
        <v>-35.136255759999997</v>
      </c>
      <c r="F119" s="132">
        <v>-35.136255759999997</v>
      </c>
      <c r="G119" s="155">
        <v>0</v>
      </c>
      <c r="H119" s="156">
        <v>-8.7840639399999993</v>
      </c>
      <c r="I119" s="132">
        <v>-8.7840639399999993</v>
      </c>
      <c r="J119" s="155">
        <v>0</v>
      </c>
      <c r="K119" s="156">
        <v>0</v>
      </c>
      <c r="L119" s="132">
        <v>0</v>
      </c>
      <c r="M119" s="155">
        <v>0</v>
      </c>
      <c r="N119" s="156">
        <v>0</v>
      </c>
      <c r="O119" s="132">
        <v>0</v>
      </c>
      <c r="P119" s="155">
        <v>0</v>
      </c>
      <c r="Q119" s="156">
        <v>0</v>
      </c>
      <c r="R119" s="132">
        <v>0</v>
      </c>
      <c r="S119" s="155">
        <v>0</v>
      </c>
      <c r="T119" s="156">
        <v>-43.920319699999993</v>
      </c>
      <c r="U119" s="132">
        <v>-43.920319699999993</v>
      </c>
    </row>
    <row r="120" spans="1:21" s="49" customFormat="1" ht="18" customHeight="1" x14ac:dyDescent="0.3">
      <c r="A120" s="47"/>
      <c r="B120" s="25"/>
      <c r="C120" s="48"/>
      <c r="D120" s="138">
        <f>D109+D115</f>
        <v>114.74418288189588</v>
      </c>
      <c r="E120" s="139">
        <f>E109+E115</f>
        <v>27.590398799999999</v>
      </c>
      <c r="F120" s="140">
        <f>F109+F115</f>
        <v>-87.153784081895864</v>
      </c>
      <c r="G120" s="138">
        <f t="shared" ref="G120:U120" si="109">G109+G115</f>
        <v>17.485158220473963</v>
      </c>
      <c r="H120" s="139">
        <f t="shared" si="109"/>
        <v>0</v>
      </c>
      <c r="I120" s="140">
        <f t="shared" si="109"/>
        <v>-17.485158220473963</v>
      </c>
      <c r="J120" s="138">
        <f t="shared" si="109"/>
        <v>0</v>
      </c>
      <c r="K120" s="139">
        <f t="shared" si="109"/>
        <v>0</v>
      </c>
      <c r="L120" s="140">
        <f t="shared" si="109"/>
        <v>0</v>
      </c>
      <c r="M120" s="138">
        <f t="shared" si="109"/>
        <v>0</v>
      </c>
      <c r="N120" s="139">
        <f t="shared" si="109"/>
        <v>0</v>
      </c>
      <c r="O120" s="140">
        <f t="shared" si="109"/>
        <v>0</v>
      </c>
      <c r="P120" s="138">
        <f t="shared" si="109"/>
        <v>0</v>
      </c>
      <c r="Q120" s="139">
        <f t="shared" si="109"/>
        <v>0</v>
      </c>
      <c r="R120" s="140">
        <f t="shared" si="109"/>
        <v>0</v>
      </c>
      <c r="S120" s="138">
        <f t="shared" si="109"/>
        <v>132.22934110236983</v>
      </c>
      <c r="T120" s="139">
        <f t="shared" si="109"/>
        <v>27.590398799999999</v>
      </c>
      <c r="U120" s="140">
        <f t="shared" si="109"/>
        <v>-104.63894230236983</v>
      </c>
    </row>
    <row r="121" spans="1:21" s="49" customFormat="1" ht="15" customHeight="1" x14ac:dyDescent="0.3">
      <c r="A121" s="47"/>
      <c r="B121" s="25"/>
      <c r="C121" s="48"/>
      <c r="D121" s="58"/>
      <c r="E121" s="59"/>
      <c r="F121" s="60"/>
      <c r="G121" s="58"/>
      <c r="H121" s="59"/>
      <c r="I121" s="60"/>
      <c r="J121" s="58"/>
      <c r="K121" s="59"/>
      <c r="L121" s="60"/>
      <c r="M121" s="58"/>
      <c r="N121" s="59"/>
      <c r="O121" s="60"/>
      <c r="P121" s="58"/>
      <c r="Q121" s="59"/>
      <c r="R121" s="60"/>
      <c r="S121" s="58"/>
      <c r="T121" s="59"/>
      <c r="U121" s="60"/>
    </row>
    <row r="122" spans="1:21" s="49" customFormat="1" ht="18" customHeight="1" x14ac:dyDescent="0.3">
      <c r="A122" s="47"/>
      <c r="B122" s="23" t="s">
        <v>28</v>
      </c>
      <c r="C122" s="48"/>
      <c r="D122" s="47"/>
      <c r="E122" s="50"/>
      <c r="F122" s="51"/>
      <c r="G122" s="47"/>
      <c r="H122" s="50"/>
      <c r="I122" s="51"/>
      <c r="J122" s="47"/>
      <c r="K122" s="50"/>
      <c r="L122" s="51"/>
      <c r="M122" s="47"/>
      <c r="N122" s="50"/>
      <c r="O122" s="51"/>
      <c r="P122" s="47"/>
      <c r="Q122" s="50"/>
      <c r="R122" s="51"/>
      <c r="S122" s="47"/>
      <c r="T122" s="50"/>
      <c r="U122" s="51"/>
    </row>
    <row r="123" spans="1:21" s="49" customFormat="1" ht="18" customHeight="1" x14ac:dyDescent="0.3">
      <c r="A123" s="47"/>
      <c r="B123" s="35" t="s">
        <v>29</v>
      </c>
      <c r="C123" s="48"/>
      <c r="D123" s="125">
        <v>0</v>
      </c>
      <c r="E123" s="126">
        <v>0</v>
      </c>
      <c r="F123" s="127">
        <v>0</v>
      </c>
      <c r="G123" s="125">
        <v>0</v>
      </c>
      <c r="H123" s="126">
        <v>0</v>
      </c>
      <c r="I123" s="127">
        <v>0</v>
      </c>
      <c r="J123" s="125">
        <v>0</v>
      </c>
      <c r="K123" s="126">
        <v>0</v>
      </c>
      <c r="L123" s="127">
        <v>0</v>
      </c>
      <c r="M123" s="125">
        <v>0</v>
      </c>
      <c r="N123" s="126">
        <v>0</v>
      </c>
      <c r="O123" s="127">
        <v>0</v>
      </c>
      <c r="P123" s="125">
        <v>0</v>
      </c>
      <c r="Q123" s="126">
        <v>0</v>
      </c>
      <c r="R123" s="127">
        <v>0</v>
      </c>
      <c r="S123" s="125">
        <v>0</v>
      </c>
      <c r="T123" s="126">
        <v>0</v>
      </c>
      <c r="U123" s="127">
        <v>0</v>
      </c>
    </row>
    <row r="124" spans="1:21" s="49" customFormat="1" ht="18" customHeight="1" x14ac:dyDescent="0.3">
      <c r="A124" s="47"/>
      <c r="B124" s="35" t="s">
        <v>30</v>
      </c>
      <c r="C124" s="48"/>
      <c r="D124" s="133"/>
      <c r="E124" s="134"/>
      <c r="F124" s="135">
        <v>0</v>
      </c>
      <c r="G124" s="133"/>
      <c r="H124" s="134"/>
      <c r="I124" s="135">
        <v>0</v>
      </c>
      <c r="J124" s="133"/>
      <c r="K124" s="134"/>
      <c r="L124" s="135">
        <v>0</v>
      </c>
      <c r="M124" s="133"/>
      <c r="N124" s="134"/>
      <c r="O124" s="135">
        <v>0</v>
      </c>
      <c r="P124" s="133"/>
      <c r="Q124" s="134"/>
      <c r="R124" s="135">
        <v>0</v>
      </c>
      <c r="S124" s="133"/>
      <c r="T124" s="134"/>
      <c r="U124" s="135"/>
    </row>
    <row r="125" spans="1:21" s="49" customFormat="1" ht="18" hidden="1" customHeight="1" x14ac:dyDescent="0.3">
      <c r="A125" s="47"/>
      <c r="B125" s="169" t="s">
        <v>76</v>
      </c>
      <c r="C125" s="170"/>
      <c r="D125" s="136">
        <v>0</v>
      </c>
      <c r="E125" s="137">
        <v>0</v>
      </c>
      <c r="F125" s="171">
        <v>0</v>
      </c>
      <c r="G125" s="136">
        <v>0</v>
      </c>
      <c r="H125" s="137">
        <v>0</v>
      </c>
      <c r="I125" s="171">
        <v>0</v>
      </c>
      <c r="J125" s="136">
        <v>0</v>
      </c>
      <c r="K125" s="137">
        <v>0</v>
      </c>
      <c r="L125" s="171">
        <v>0</v>
      </c>
      <c r="M125" s="136">
        <v>0</v>
      </c>
      <c r="N125" s="137">
        <v>0</v>
      </c>
      <c r="O125" s="171">
        <v>0</v>
      </c>
      <c r="P125" s="136">
        <v>0</v>
      </c>
      <c r="Q125" s="137">
        <v>0</v>
      </c>
      <c r="R125" s="171">
        <v>0</v>
      </c>
      <c r="S125" s="136">
        <v>0</v>
      </c>
      <c r="T125" s="137">
        <v>0</v>
      </c>
      <c r="U125" s="171">
        <v>0</v>
      </c>
    </row>
    <row r="126" spans="1:21" s="49" customFormat="1" ht="18" hidden="1" customHeight="1" x14ac:dyDescent="0.3">
      <c r="A126" s="47"/>
      <c r="B126" s="169" t="s">
        <v>75</v>
      </c>
      <c r="C126" s="170"/>
      <c r="D126" s="136">
        <v>0</v>
      </c>
      <c r="E126" s="137">
        <v>0</v>
      </c>
      <c r="F126" s="171">
        <v>0</v>
      </c>
      <c r="G126" s="136">
        <v>0</v>
      </c>
      <c r="H126" s="137">
        <v>0</v>
      </c>
      <c r="I126" s="171">
        <v>0</v>
      </c>
      <c r="J126" s="136">
        <v>0</v>
      </c>
      <c r="K126" s="137">
        <v>0</v>
      </c>
      <c r="L126" s="171">
        <v>0</v>
      </c>
      <c r="M126" s="136">
        <v>0</v>
      </c>
      <c r="N126" s="137">
        <v>0</v>
      </c>
      <c r="O126" s="171">
        <v>0</v>
      </c>
      <c r="P126" s="136">
        <v>0</v>
      </c>
      <c r="Q126" s="137">
        <v>0</v>
      </c>
      <c r="R126" s="171">
        <v>0</v>
      </c>
      <c r="S126" s="136">
        <v>0</v>
      </c>
      <c r="T126" s="137">
        <v>0</v>
      </c>
      <c r="U126" s="171">
        <v>0</v>
      </c>
    </row>
    <row r="127" spans="1:21" s="49" customFormat="1" ht="18" hidden="1" customHeight="1" x14ac:dyDescent="0.3">
      <c r="A127" s="47"/>
      <c r="B127" s="169" t="s">
        <v>74</v>
      </c>
      <c r="C127" s="170"/>
      <c r="D127" s="136">
        <v>0</v>
      </c>
      <c r="E127" s="137">
        <v>0</v>
      </c>
      <c r="F127" s="171">
        <v>0</v>
      </c>
      <c r="G127" s="136">
        <v>0</v>
      </c>
      <c r="H127" s="137">
        <v>0.37442559999999997</v>
      </c>
      <c r="I127" s="171">
        <v>0.37442559999999997</v>
      </c>
      <c r="J127" s="136">
        <v>0</v>
      </c>
      <c r="K127" s="137">
        <v>0</v>
      </c>
      <c r="L127" s="171">
        <v>0</v>
      </c>
      <c r="M127" s="136">
        <v>0</v>
      </c>
      <c r="N127" s="137">
        <v>0</v>
      </c>
      <c r="O127" s="171">
        <v>0</v>
      </c>
      <c r="P127" s="136">
        <v>0</v>
      </c>
      <c r="Q127" s="137">
        <v>0</v>
      </c>
      <c r="R127" s="171">
        <v>0</v>
      </c>
      <c r="S127" s="136">
        <v>0</v>
      </c>
      <c r="T127" s="137">
        <v>0.37442559999999997</v>
      </c>
      <c r="U127" s="171">
        <v>0.37442559999999997</v>
      </c>
    </row>
    <row r="128" spans="1:21" s="49" customFormat="1" ht="18" hidden="1" customHeight="1" x14ac:dyDescent="0.3">
      <c r="A128" s="47"/>
      <c r="B128" s="169" t="s">
        <v>73</v>
      </c>
      <c r="C128" s="170"/>
      <c r="D128" s="136">
        <v>0</v>
      </c>
      <c r="E128" s="137">
        <v>0</v>
      </c>
      <c r="F128" s="171">
        <v>0</v>
      </c>
      <c r="G128" s="136">
        <v>0</v>
      </c>
      <c r="H128" s="137">
        <v>0</v>
      </c>
      <c r="I128" s="171">
        <v>0</v>
      </c>
      <c r="J128" s="136">
        <v>0</v>
      </c>
      <c r="K128" s="137">
        <v>0</v>
      </c>
      <c r="L128" s="171">
        <v>0</v>
      </c>
      <c r="M128" s="136">
        <v>0</v>
      </c>
      <c r="N128" s="137">
        <v>0</v>
      </c>
      <c r="O128" s="171">
        <v>0</v>
      </c>
      <c r="P128" s="136">
        <v>0</v>
      </c>
      <c r="Q128" s="137">
        <v>0</v>
      </c>
      <c r="R128" s="171">
        <v>0</v>
      </c>
      <c r="S128" s="136">
        <v>0</v>
      </c>
      <c r="T128" s="137">
        <v>0</v>
      </c>
      <c r="U128" s="171">
        <v>0</v>
      </c>
    </row>
    <row r="129" spans="1:21" s="49" customFormat="1" ht="18" customHeight="1" x14ac:dyDescent="0.3">
      <c r="A129" s="47"/>
      <c r="B129" s="25" t="s">
        <v>31</v>
      </c>
      <c r="C129" s="48"/>
      <c r="D129" s="125">
        <v>0</v>
      </c>
      <c r="E129" s="126">
        <v>0</v>
      </c>
      <c r="F129" s="127">
        <v>0</v>
      </c>
      <c r="G129" s="125">
        <v>0</v>
      </c>
      <c r="H129" s="126">
        <v>0.37442559999999997</v>
      </c>
      <c r="I129" s="127">
        <v>0.37442559999999997</v>
      </c>
      <c r="J129" s="125">
        <v>0</v>
      </c>
      <c r="K129" s="126">
        <v>0</v>
      </c>
      <c r="L129" s="127">
        <v>0</v>
      </c>
      <c r="M129" s="125">
        <v>0</v>
      </c>
      <c r="N129" s="126">
        <v>0</v>
      </c>
      <c r="O129" s="127">
        <v>0</v>
      </c>
      <c r="P129" s="125">
        <v>0</v>
      </c>
      <c r="Q129" s="126">
        <v>0</v>
      </c>
      <c r="R129" s="127">
        <v>0</v>
      </c>
      <c r="S129" s="125">
        <v>0</v>
      </c>
      <c r="T129" s="126">
        <v>0.37442559999999997</v>
      </c>
      <c r="U129" s="127">
        <v>0.37442559999999997</v>
      </c>
    </row>
    <row r="130" spans="1:21" s="49" customFormat="1" ht="18" customHeight="1" x14ac:dyDescent="0.3">
      <c r="A130" s="47"/>
      <c r="B130" s="25" t="s">
        <v>32</v>
      </c>
      <c r="C130" s="48"/>
      <c r="D130" s="125">
        <v>0</v>
      </c>
      <c r="E130" s="126">
        <v>0</v>
      </c>
      <c r="F130" s="127">
        <v>0</v>
      </c>
      <c r="G130" s="125">
        <v>0</v>
      </c>
      <c r="H130" s="126">
        <v>4.6334999999999997</v>
      </c>
      <c r="I130" s="127">
        <v>4.6334999999999997</v>
      </c>
      <c r="J130" s="125">
        <v>0</v>
      </c>
      <c r="K130" s="126">
        <v>0</v>
      </c>
      <c r="L130" s="127">
        <v>0</v>
      </c>
      <c r="M130" s="125">
        <v>0</v>
      </c>
      <c r="N130" s="126">
        <v>0</v>
      </c>
      <c r="O130" s="127">
        <v>0</v>
      </c>
      <c r="P130" s="125">
        <v>0</v>
      </c>
      <c r="Q130" s="126">
        <v>0</v>
      </c>
      <c r="R130" s="127">
        <v>0</v>
      </c>
      <c r="S130" s="125">
        <v>0</v>
      </c>
      <c r="T130" s="126">
        <v>4.6334999999999997</v>
      </c>
      <c r="U130" s="127">
        <v>4.6334999999999997</v>
      </c>
    </row>
    <row r="131" spans="1:21" s="49" customFormat="1" ht="18" customHeight="1" x14ac:dyDescent="0.3">
      <c r="A131" s="47"/>
      <c r="B131" s="25" t="s">
        <v>33</v>
      </c>
      <c r="C131" s="48"/>
      <c r="D131" s="125">
        <v>0</v>
      </c>
      <c r="E131" s="126">
        <v>0</v>
      </c>
      <c r="F131" s="127">
        <v>0</v>
      </c>
      <c r="G131" s="125">
        <v>0</v>
      </c>
      <c r="H131" s="126">
        <v>2.2552499999999998</v>
      </c>
      <c r="I131" s="127">
        <v>2.2552499999999998</v>
      </c>
      <c r="J131" s="125">
        <v>0</v>
      </c>
      <c r="K131" s="126">
        <v>0</v>
      </c>
      <c r="L131" s="127">
        <v>0</v>
      </c>
      <c r="M131" s="125">
        <v>0</v>
      </c>
      <c r="N131" s="126">
        <v>0</v>
      </c>
      <c r="O131" s="127">
        <v>0</v>
      </c>
      <c r="P131" s="125">
        <v>0</v>
      </c>
      <c r="Q131" s="126">
        <v>0</v>
      </c>
      <c r="R131" s="127">
        <v>0</v>
      </c>
      <c r="S131" s="125">
        <v>0</v>
      </c>
      <c r="T131" s="126">
        <v>2.2552499999999998</v>
      </c>
      <c r="U131" s="127">
        <v>2.2552499999999998</v>
      </c>
    </row>
    <row r="132" spans="1:21" s="49" customFormat="1" ht="18" customHeight="1" x14ac:dyDescent="0.3">
      <c r="A132" s="47"/>
      <c r="B132" s="25" t="s">
        <v>34</v>
      </c>
      <c r="C132" s="48"/>
      <c r="D132" s="125">
        <v>0</v>
      </c>
      <c r="E132" s="126">
        <v>0</v>
      </c>
      <c r="F132" s="127">
        <v>0</v>
      </c>
      <c r="G132" s="125">
        <v>0</v>
      </c>
      <c r="H132" s="126">
        <v>0</v>
      </c>
      <c r="I132" s="127">
        <v>0</v>
      </c>
      <c r="J132" s="125">
        <v>0</v>
      </c>
      <c r="K132" s="126">
        <v>0</v>
      </c>
      <c r="L132" s="127">
        <v>0</v>
      </c>
      <c r="M132" s="125">
        <v>0</v>
      </c>
      <c r="N132" s="126">
        <v>0</v>
      </c>
      <c r="O132" s="127">
        <v>0</v>
      </c>
      <c r="P132" s="125">
        <v>0</v>
      </c>
      <c r="Q132" s="126">
        <v>0</v>
      </c>
      <c r="R132" s="127">
        <v>0</v>
      </c>
      <c r="S132" s="125">
        <v>0</v>
      </c>
      <c r="T132" s="126">
        <v>0</v>
      </c>
      <c r="U132" s="127">
        <v>0</v>
      </c>
    </row>
    <row r="133" spans="1:21" s="49" customFormat="1" ht="18" customHeight="1" x14ac:dyDescent="0.3">
      <c r="A133" s="47"/>
      <c r="B133" s="25" t="s">
        <v>35</v>
      </c>
      <c r="C133" s="48"/>
      <c r="D133" s="125">
        <v>0</v>
      </c>
      <c r="E133" s="126">
        <v>0</v>
      </c>
      <c r="F133" s="127">
        <v>0</v>
      </c>
      <c r="G133" s="125">
        <v>0</v>
      </c>
      <c r="H133" s="126">
        <v>7.6055199999999989E-2</v>
      </c>
      <c r="I133" s="127">
        <v>7.6055199999999989E-2</v>
      </c>
      <c r="J133" s="125">
        <v>0</v>
      </c>
      <c r="K133" s="126">
        <v>0</v>
      </c>
      <c r="L133" s="127">
        <v>0</v>
      </c>
      <c r="M133" s="125">
        <v>0</v>
      </c>
      <c r="N133" s="126">
        <v>0</v>
      </c>
      <c r="O133" s="127">
        <v>0</v>
      </c>
      <c r="P133" s="125">
        <v>0</v>
      </c>
      <c r="Q133" s="126">
        <v>0</v>
      </c>
      <c r="R133" s="127">
        <v>0</v>
      </c>
      <c r="S133" s="125">
        <v>0</v>
      </c>
      <c r="T133" s="126">
        <v>7.6055199999999989E-2</v>
      </c>
      <c r="U133" s="127">
        <v>7.6055199999999989E-2</v>
      </c>
    </row>
    <row r="134" spans="1:21" s="49" customFormat="1" ht="18" customHeight="1" x14ac:dyDescent="0.3">
      <c r="A134" s="47"/>
      <c r="B134" s="25" t="s">
        <v>36</v>
      </c>
      <c r="C134" s="48"/>
      <c r="D134" s="125">
        <v>0</v>
      </c>
      <c r="E134" s="126">
        <v>0</v>
      </c>
      <c r="F134" s="127">
        <v>0</v>
      </c>
      <c r="G134" s="125">
        <v>0</v>
      </c>
      <c r="H134" s="126">
        <v>0</v>
      </c>
      <c r="I134" s="127">
        <v>0</v>
      </c>
      <c r="J134" s="125">
        <v>0</v>
      </c>
      <c r="K134" s="126">
        <v>0</v>
      </c>
      <c r="L134" s="127">
        <v>0</v>
      </c>
      <c r="M134" s="125">
        <v>0</v>
      </c>
      <c r="N134" s="126">
        <v>0</v>
      </c>
      <c r="O134" s="127">
        <v>0</v>
      </c>
      <c r="P134" s="125">
        <v>0</v>
      </c>
      <c r="Q134" s="126">
        <v>0</v>
      </c>
      <c r="R134" s="127">
        <v>0</v>
      </c>
      <c r="S134" s="125">
        <v>0</v>
      </c>
      <c r="T134" s="126">
        <v>0</v>
      </c>
      <c r="U134" s="127">
        <v>0</v>
      </c>
    </row>
    <row r="135" spans="1:21" s="49" customFormat="1" ht="18" customHeight="1" x14ac:dyDescent="0.3">
      <c r="A135" s="47"/>
      <c r="B135" s="25" t="s">
        <v>37</v>
      </c>
      <c r="C135" s="48"/>
      <c r="D135" s="125">
        <v>0</v>
      </c>
      <c r="E135" s="126">
        <v>0</v>
      </c>
      <c r="F135" s="127">
        <v>0</v>
      </c>
      <c r="G135" s="125">
        <v>0</v>
      </c>
      <c r="H135" s="126">
        <v>0</v>
      </c>
      <c r="I135" s="127">
        <v>0</v>
      </c>
      <c r="J135" s="125">
        <v>0</v>
      </c>
      <c r="K135" s="126">
        <v>0</v>
      </c>
      <c r="L135" s="127">
        <v>0</v>
      </c>
      <c r="M135" s="125">
        <v>0</v>
      </c>
      <c r="N135" s="126">
        <v>0</v>
      </c>
      <c r="O135" s="127">
        <v>0</v>
      </c>
      <c r="P135" s="125">
        <v>0</v>
      </c>
      <c r="Q135" s="126">
        <v>0</v>
      </c>
      <c r="R135" s="127">
        <v>0</v>
      </c>
      <c r="S135" s="125">
        <v>0</v>
      </c>
      <c r="T135" s="126">
        <v>0</v>
      </c>
      <c r="U135" s="127">
        <v>0</v>
      </c>
    </row>
    <row r="136" spans="1:21" s="49" customFormat="1" ht="18" customHeight="1" x14ac:dyDescent="0.3">
      <c r="A136" s="47"/>
      <c r="B136" s="25" t="s">
        <v>38</v>
      </c>
      <c r="C136" s="48"/>
      <c r="D136" s="125">
        <v>0</v>
      </c>
      <c r="E136" s="126">
        <v>0</v>
      </c>
      <c r="F136" s="127">
        <v>0</v>
      </c>
      <c r="G136" s="125">
        <v>0</v>
      </c>
      <c r="H136" s="126">
        <v>5.8503999999999995E-3</v>
      </c>
      <c r="I136" s="127">
        <v>5.8503999999999995E-3</v>
      </c>
      <c r="J136" s="125">
        <v>0</v>
      </c>
      <c r="K136" s="126">
        <v>0</v>
      </c>
      <c r="L136" s="127">
        <v>0</v>
      </c>
      <c r="M136" s="125">
        <v>0</v>
      </c>
      <c r="N136" s="126">
        <v>0</v>
      </c>
      <c r="O136" s="127">
        <v>0</v>
      </c>
      <c r="P136" s="125">
        <v>0</v>
      </c>
      <c r="Q136" s="126">
        <v>0</v>
      </c>
      <c r="R136" s="127">
        <v>0</v>
      </c>
      <c r="S136" s="125">
        <v>0</v>
      </c>
      <c r="T136" s="126">
        <v>5.8503999999999995E-3</v>
      </c>
      <c r="U136" s="127">
        <v>5.8503999999999995E-3</v>
      </c>
    </row>
    <row r="137" spans="1:21" s="49" customFormat="1" ht="18" customHeight="1" x14ac:dyDescent="0.3">
      <c r="A137" s="47"/>
      <c r="B137" s="35" t="s">
        <v>39</v>
      </c>
      <c r="C137" s="48"/>
      <c r="D137" s="125">
        <v>0</v>
      </c>
      <c r="E137" s="126">
        <v>0</v>
      </c>
      <c r="F137" s="127">
        <v>0</v>
      </c>
      <c r="G137" s="125">
        <v>2.2372934873156697E-2</v>
      </c>
      <c r="H137" s="126">
        <v>0</v>
      </c>
      <c r="I137" s="127">
        <v>-2.2372934873156697E-2</v>
      </c>
      <c r="J137" s="125">
        <v>0</v>
      </c>
      <c r="K137" s="126">
        <v>0</v>
      </c>
      <c r="L137" s="127">
        <v>0</v>
      </c>
      <c r="M137" s="125">
        <v>0</v>
      </c>
      <c r="N137" s="126">
        <v>0</v>
      </c>
      <c r="O137" s="127">
        <v>0</v>
      </c>
      <c r="P137" s="125">
        <v>0</v>
      </c>
      <c r="Q137" s="126">
        <v>0</v>
      </c>
      <c r="R137" s="127">
        <v>0</v>
      </c>
      <c r="S137" s="125">
        <v>2.2372934873156697E-2</v>
      </c>
      <c r="T137" s="126">
        <v>0</v>
      </c>
      <c r="U137" s="127">
        <v>-2.2372934873156697E-2</v>
      </c>
    </row>
    <row r="138" spans="1:21" s="49" customFormat="1" ht="18" customHeight="1" x14ac:dyDescent="0.3">
      <c r="A138" s="47"/>
      <c r="B138" s="54"/>
      <c r="C138" s="48"/>
      <c r="D138" s="138">
        <f>SUM(D123:D137)</f>
        <v>0</v>
      </c>
      <c r="E138" s="139">
        <f t="shared" ref="E138" si="110">SUM(E123:E137)</f>
        <v>0</v>
      </c>
      <c r="F138" s="140">
        <f t="shared" ref="F138" si="111">SUM(F123:F137)</f>
        <v>0</v>
      </c>
      <c r="G138" s="138">
        <f>SUM(G123:G137)-G127</f>
        <v>2.2372934873156697E-2</v>
      </c>
      <c r="H138" s="139">
        <f t="shared" ref="H138:J138" si="112">SUM(H123:H137)-H127</f>
        <v>7.3450811999999983</v>
      </c>
      <c r="I138" s="140">
        <f t="shared" si="112"/>
        <v>7.3227082651268418</v>
      </c>
      <c r="J138" s="138">
        <f t="shared" si="112"/>
        <v>0</v>
      </c>
      <c r="K138" s="139">
        <f t="shared" ref="K138" si="113">SUM(K123:K137)-K127</f>
        <v>0</v>
      </c>
      <c r="L138" s="140">
        <f t="shared" ref="L138:M138" si="114">SUM(L123:L137)-L127</f>
        <v>0</v>
      </c>
      <c r="M138" s="138">
        <f t="shared" si="114"/>
        <v>0</v>
      </c>
      <c r="N138" s="139">
        <f t="shared" ref="N138" si="115">SUM(N123:N137)-N127</f>
        <v>0</v>
      </c>
      <c r="O138" s="140">
        <f t="shared" ref="O138:P138" si="116">SUM(O123:O137)-O127</f>
        <v>0</v>
      </c>
      <c r="P138" s="138">
        <f t="shared" si="116"/>
        <v>0</v>
      </c>
      <c r="Q138" s="139">
        <f t="shared" ref="Q138" si="117">SUM(Q123:Q137)-Q127</f>
        <v>0</v>
      </c>
      <c r="R138" s="140">
        <f t="shared" ref="R138:S138" si="118">SUM(R123:R137)-R127</f>
        <v>0</v>
      </c>
      <c r="S138" s="138">
        <f t="shared" si="118"/>
        <v>2.2372934873156697E-2</v>
      </c>
      <c r="T138" s="139">
        <f t="shared" ref="T138" si="119">SUM(T123:T137)-T127</f>
        <v>7.3450811999999983</v>
      </c>
      <c r="U138" s="140">
        <f t="shared" ref="U138" si="120">SUM(U123:U137)-U127</f>
        <v>7.3227082651268418</v>
      </c>
    </row>
    <row r="139" spans="1:21" s="49" customFormat="1" ht="15" customHeight="1" x14ac:dyDescent="0.3">
      <c r="A139" s="47"/>
      <c r="B139" s="54"/>
      <c r="C139" s="48"/>
      <c r="D139" s="141"/>
      <c r="E139" s="142"/>
      <c r="F139" s="143"/>
      <c r="G139" s="141"/>
      <c r="H139" s="142"/>
      <c r="I139" s="143"/>
      <c r="J139" s="141"/>
      <c r="K139" s="142"/>
      <c r="L139" s="143"/>
      <c r="M139" s="141"/>
      <c r="N139" s="142"/>
      <c r="O139" s="143"/>
      <c r="P139" s="141"/>
      <c r="Q139" s="142"/>
      <c r="R139" s="143"/>
      <c r="S139" s="141"/>
      <c r="T139" s="142"/>
      <c r="U139" s="143"/>
    </row>
    <row r="140" spans="1:21" s="49" customFormat="1" ht="18" customHeight="1" x14ac:dyDescent="0.3">
      <c r="A140" s="47"/>
      <c r="B140" s="23" t="s">
        <v>56</v>
      </c>
      <c r="C140" s="48"/>
      <c r="D140" s="138">
        <v>0</v>
      </c>
      <c r="E140" s="139">
        <v>0</v>
      </c>
      <c r="F140" s="140">
        <v>0</v>
      </c>
      <c r="G140" s="138">
        <v>0</v>
      </c>
      <c r="H140" s="139">
        <v>0</v>
      </c>
      <c r="I140" s="140">
        <v>0</v>
      </c>
      <c r="J140" s="138">
        <v>0</v>
      </c>
      <c r="K140" s="139">
        <v>0</v>
      </c>
      <c r="L140" s="140">
        <v>0</v>
      </c>
      <c r="M140" s="138">
        <v>0</v>
      </c>
      <c r="N140" s="139">
        <v>0</v>
      </c>
      <c r="O140" s="140">
        <v>0</v>
      </c>
      <c r="P140" s="138">
        <v>0</v>
      </c>
      <c r="Q140" s="139">
        <v>0</v>
      </c>
      <c r="R140" s="140">
        <v>0</v>
      </c>
      <c r="S140" s="138">
        <v>0</v>
      </c>
      <c r="T140" s="139">
        <v>0</v>
      </c>
      <c r="U140" s="140">
        <v>0</v>
      </c>
    </row>
    <row r="141" spans="1:21" s="49" customFormat="1" ht="15" customHeight="1" x14ac:dyDescent="0.3">
      <c r="A141" s="47"/>
      <c r="B141" s="54"/>
      <c r="C141" s="48"/>
      <c r="D141" s="141"/>
      <c r="E141" s="142"/>
      <c r="F141" s="143"/>
      <c r="G141" s="141"/>
      <c r="H141" s="142"/>
      <c r="I141" s="143"/>
      <c r="J141" s="141"/>
      <c r="K141" s="142"/>
      <c r="L141" s="143"/>
      <c r="M141" s="141"/>
      <c r="N141" s="142"/>
      <c r="O141" s="143"/>
      <c r="P141" s="141"/>
      <c r="Q141" s="142"/>
      <c r="R141" s="143"/>
      <c r="S141" s="141"/>
      <c r="T141" s="142"/>
      <c r="U141" s="143"/>
    </row>
    <row r="142" spans="1:21" s="49" customFormat="1" ht="18" customHeight="1" x14ac:dyDescent="0.3">
      <c r="A142" s="47"/>
      <c r="B142" s="72" t="s">
        <v>40</v>
      </c>
      <c r="C142" s="48"/>
      <c r="D142" s="147">
        <v>441.45173358045099</v>
      </c>
      <c r="E142" s="148">
        <v>282.55197000999999</v>
      </c>
      <c r="F142" s="149">
        <v>-158.89976357045072</v>
      </c>
      <c r="G142" s="147">
        <v>71.888679843735034</v>
      </c>
      <c r="H142" s="148">
        <v>125.63644177999998</v>
      </c>
      <c r="I142" s="149">
        <v>53.747761936264951</v>
      </c>
      <c r="J142" s="147">
        <v>0</v>
      </c>
      <c r="K142" s="148">
        <v>0</v>
      </c>
      <c r="L142" s="149">
        <v>0</v>
      </c>
      <c r="M142" s="147">
        <v>0</v>
      </c>
      <c r="N142" s="148">
        <v>0</v>
      </c>
      <c r="O142" s="149">
        <v>0</v>
      </c>
      <c r="P142" s="147">
        <v>48.007266030496169</v>
      </c>
      <c r="Q142" s="148">
        <v>98.945645130000003</v>
      </c>
      <c r="R142" s="149">
        <v>50.938379099503834</v>
      </c>
      <c r="S142" s="147">
        <v>473.92188835231212</v>
      </c>
      <c r="T142" s="148">
        <v>507.13405691999998</v>
      </c>
      <c r="U142" s="149">
        <v>33.212168567687854</v>
      </c>
    </row>
    <row r="143" spans="1:21" s="49" customFormat="1" ht="15" customHeight="1" x14ac:dyDescent="0.3">
      <c r="A143" s="47"/>
      <c r="B143" s="54"/>
      <c r="C143" s="48"/>
      <c r="D143" s="47"/>
      <c r="E143" s="50"/>
      <c r="F143" s="51"/>
      <c r="G143" s="47"/>
      <c r="H143" s="50"/>
      <c r="I143" s="51"/>
      <c r="J143" s="47"/>
      <c r="K143" s="50"/>
      <c r="L143" s="51"/>
      <c r="M143" s="47"/>
      <c r="N143" s="50"/>
      <c r="O143" s="51"/>
      <c r="P143" s="47"/>
      <c r="Q143" s="50"/>
      <c r="R143" s="51"/>
      <c r="S143" s="47"/>
      <c r="T143" s="50"/>
      <c r="U143" s="51"/>
    </row>
    <row r="144" spans="1:21" s="49" customFormat="1" ht="18" customHeight="1" x14ac:dyDescent="0.3">
      <c r="A144" s="47"/>
      <c r="B144" s="23" t="s">
        <v>41</v>
      </c>
      <c r="C144" s="48"/>
      <c r="D144" s="47"/>
      <c r="E144" s="50"/>
      <c r="F144" s="51"/>
      <c r="G144" s="47"/>
      <c r="H144" s="50"/>
      <c r="I144" s="51"/>
      <c r="J144" s="47"/>
      <c r="K144" s="50"/>
      <c r="L144" s="51"/>
      <c r="M144" s="47"/>
      <c r="N144" s="50"/>
      <c r="O144" s="51"/>
      <c r="P144" s="47"/>
      <c r="Q144" s="50"/>
      <c r="R144" s="51"/>
      <c r="S144" s="47"/>
      <c r="T144" s="50"/>
      <c r="U144" s="51"/>
    </row>
    <row r="145" spans="1:23" s="49" customFormat="1" ht="18" customHeight="1" x14ac:dyDescent="0.3">
      <c r="A145" s="47"/>
      <c r="B145" s="73" t="s">
        <v>42</v>
      </c>
      <c r="C145" s="48"/>
      <c r="D145" s="128">
        <v>0</v>
      </c>
      <c r="E145" s="129">
        <v>0</v>
      </c>
      <c r="F145" s="127">
        <v>0</v>
      </c>
      <c r="G145" s="128">
        <v>0</v>
      </c>
      <c r="H145" s="129">
        <v>0</v>
      </c>
      <c r="I145" s="127">
        <v>0</v>
      </c>
      <c r="J145" s="128">
        <v>0</v>
      </c>
      <c r="K145" s="129">
        <v>0</v>
      </c>
      <c r="L145" s="127">
        <v>0</v>
      </c>
      <c r="M145" s="128">
        <v>122.53384367362376</v>
      </c>
      <c r="N145" s="129">
        <v>43</v>
      </c>
      <c r="O145" s="127">
        <v>-79.533843673623764</v>
      </c>
      <c r="P145" s="128">
        <v>0</v>
      </c>
      <c r="Q145" s="129">
        <v>0</v>
      </c>
      <c r="R145" s="127">
        <v>0</v>
      </c>
      <c r="S145" s="128">
        <v>122.53384367362376</v>
      </c>
      <c r="T145" s="129">
        <v>43</v>
      </c>
      <c r="U145" s="127">
        <v>-79.533843673623764</v>
      </c>
    </row>
    <row r="146" spans="1:23" s="49" customFormat="1" ht="18" customHeight="1" x14ac:dyDescent="0.3">
      <c r="A146" s="47"/>
      <c r="B146" s="73" t="s">
        <v>43</v>
      </c>
      <c r="C146" s="48"/>
      <c r="D146" s="128">
        <v>0</v>
      </c>
      <c r="E146" s="129">
        <v>0</v>
      </c>
      <c r="F146" s="127">
        <v>0</v>
      </c>
      <c r="G146" s="128">
        <v>0</v>
      </c>
      <c r="H146" s="129">
        <v>0</v>
      </c>
      <c r="I146" s="127">
        <v>0</v>
      </c>
      <c r="J146" s="128">
        <v>0</v>
      </c>
      <c r="K146" s="129">
        <v>0</v>
      </c>
      <c r="L146" s="127">
        <v>0</v>
      </c>
      <c r="M146" s="128">
        <v>0</v>
      </c>
      <c r="N146" s="129">
        <v>0</v>
      </c>
      <c r="O146" s="127">
        <v>0</v>
      </c>
      <c r="P146" s="128">
        <v>0</v>
      </c>
      <c r="Q146" s="129">
        <v>0</v>
      </c>
      <c r="R146" s="127">
        <v>0</v>
      </c>
      <c r="S146" s="128">
        <v>0</v>
      </c>
      <c r="T146" s="129">
        <v>0</v>
      </c>
      <c r="U146" s="127">
        <v>0</v>
      </c>
    </row>
    <row r="147" spans="1:23" s="49" customFormat="1" ht="18" customHeight="1" x14ac:dyDescent="0.3">
      <c r="A147" s="47"/>
      <c r="B147" s="73" t="s">
        <v>44</v>
      </c>
      <c r="C147" s="48"/>
      <c r="D147" s="128">
        <v>0</v>
      </c>
      <c r="E147" s="129">
        <v>0</v>
      </c>
      <c r="F147" s="127">
        <v>0</v>
      </c>
      <c r="G147" s="128">
        <v>51.376236607665533</v>
      </c>
      <c r="H147" s="129">
        <v>36.568999859999998</v>
      </c>
      <c r="I147" s="127">
        <v>-14.807236747665534</v>
      </c>
      <c r="J147" s="128">
        <v>0</v>
      </c>
      <c r="K147" s="129">
        <v>0</v>
      </c>
      <c r="L147" s="127">
        <v>0</v>
      </c>
      <c r="M147" s="128">
        <v>0</v>
      </c>
      <c r="N147" s="129">
        <v>0</v>
      </c>
      <c r="O147" s="127">
        <v>0</v>
      </c>
      <c r="P147" s="128">
        <v>0</v>
      </c>
      <c r="Q147" s="129">
        <v>0</v>
      </c>
      <c r="R147" s="127">
        <v>0</v>
      </c>
      <c r="S147" s="128">
        <v>51.376236607665533</v>
      </c>
      <c r="T147" s="129">
        <v>36.568999859999998</v>
      </c>
      <c r="U147" s="127">
        <v>-14.807236747665534</v>
      </c>
    </row>
    <row r="148" spans="1:23" s="49" customFormat="1" ht="18" customHeight="1" x14ac:dyDescent="0.3">
      <c r="A148" s="47"/>
      <c r="B148" s="54"/>
      <c r="C148" s="48"/>
      <c r="D148" s="138">
        <v>0</v>
      </c>
      <c r="E148" s="139">
        <v>0</v>
      </c>
      <c r="F148" s="140">
        <v>0</v>
      </c>
      <c r="G148" s="138">
        <v>51.376236607665533</v>
      </c>
      <c r="H148" s="139">
        <v>36.568999859999998</v>
      </c>
      <c r="I148" s="140">
        <v>-14.807236747665534</v>
      </c>
      <c r="J148" s="138">
        <v>0</v>
      </c>
      <c r="K148" s="139">
        <v>0</v>
      </c>
      <c r="L148" s="140">
        <v>0</v>
      </c>
      <c r="M148" s="138">
        <v>122.53384367362376</v>
      </c>
      <c r="N148" s="139">
        <v>43</v>
      </c>
      <c r="O148" s="140">
        <v>-79.533843673623764</v>
      </c>
      <c r="P148" s="138">
        <v>0</v>
      </c>
      <c r="Q148" s="139">
        <v>0</v>
      </c>
      <c r="R148" s="140">
        <v>0</v>
      </c>
      <c r="S148" s="138">
        <v>173.91008028128931</v>
      </c>
      <c r="T148" s="139">
        <v>79.568999859999991</v>
      </c>
      <c r="U148" s="140">
        <v>-94.34108042128932</v>
      </c>
      <c r="V148" s="49">
        <v>318.27599943999996</v>
      </c>
    </row>
    <row r="149" spans="1:23" s="49" customFormat="1" ht="15" customHeight="1" x14ac:dyDescent="0.3">
      <c r="A149" s="47"/>
      <c r="B149" s="54"/>
      <c r="C149" s="48"/>
      <c r="D149" s="141"/>
      <c r="E149" s="142"/>
      <c r="F149" s="143"/>
      <c r="G149" s="141"/>
      <c r="H149" s="142"/>
      <c r="I149" s="143"/>
      <c r="J149" s="141"/>
      <c r="K149" s="142"/>
      <c r="L149" s="143"/>
      <c r="M149" s="141"/>
      <c r="N149" s="142"/>
      <c r="O149" s="143"/>
      <c r="P149" s="141"/>
      <c r="Q149" s="142"/>
      <c r="R149" s="143"/>
      <c r="S149" s="141"/>
      <c r="T149" s="142"/>
      <c r="U149" s="143"/>
    </row>
    <row r="150" spans="1:23" s="49" customFormat="1" ht="18" customHeight="1" x14ac:dyDescent="0.3">
      <c r="A150" s="47"/>
      <c r="B150" s="72" t="s">
        <v>45</v>
      </c>
      <c r="C150" s="48"/>
      <c r="D150" s="147">
        <f>D142+D148</f>
        <v>441.45173358045099</v>
      </c>
      <c r="E150" s="148">
        <f t="shared" ref="E150:U150" si="121">E142+E148</f>
        <v>282.55197000999999</v>
      </c>
      <c r="F150" s="149">
        <f t="shared" si="121"/>
        <v>-158.89976357045072</v>
      </c>
      <c r="G150" s="147">
        <f t="shared" si="121"/>
        <v>123.26491645140057</v>
      </c>
      <c r="H150" s="148">
        <f t="shared" si="121"/>
        <v>162.20544163999998</v>
      </c>
      <c r="I150" s="149">
        <f t="shared" si="121"/>
        <v>38.940525188599416</v>
      </c>
      <c r="J150" s="147">
        <f t="shared" si="121"/>
        <v>0</v>
      </c>
      <c r="K150" s="148">
        <f t="shared" si="121"/>
        <v>0</v>
      </c>
      <c r="L150" s="149">
        <f t="shared" si="121"/>
        <v>0</v>
      </c>
      <c r="M150" s="147">
        <f t="shared" si="121"/>
        <v>122.53384367362376</v>
      </c>
      <c r="N150" s="148">
        <f t="shared" si="121"/>
        <v>43</v>
      </c>
      <c r="O150" s="149">
        <f t="shared" si="121"/>
        <v>-79.533843673623764</v>
      </c>
      <c r="P150" s="147">
        <f t="shared" si="121"/>
        <v>48.007266030496169</v>
      </c>
      <c r="Q150" s="148">
        <f t="shared" si="121"/>
        <v>98.945645130000003</v>
      </c>
      <c r="R150" s="149">
        <f t="shared" si="121"/>
        <v>50.938379099503834</v>
      </c>
      <c r="S150" s="147">
        <f t="shared" si="121"/>
        <v>647.83196863360149</v>
      </c>
      <c r="T150" s="148">
        <f t="shared" si="121"/>
        <v>586.70305678</v>
      </c>
      <c r="U150" s="149">
        <f t="shared" si="121"/>
        <v>-61.128911853601466</v>
      </c>
    </row>
    <row r="151" spans="1:23" s="49" customFormat="1" ht="15" customHeight="1" x14ac:dyDescent="0.3">
      <c r="A151" s="47"/>
      <c r="B151" s="54"/>
      <c r="C151" s="48"/>
      <c r="D151" s="47"/>
      <c r="E151" s="50"/>
      <c r="F151" s="51"/>
      <c r="G151" s="47"/>
      <c r="H151" s="50"/>
      <c r="I151" s="51"/>
      <c r="J151" s="47"/>
      <c r="K151" s="50"/>
      <c r="L151" s="51"/>
      <c r="M151" s="47"/>
      <c r="N151" s="50"/>
      <c r="O151" s="51"/>
      <c r="P151" s="47"/>
      <c r="Q151" s="50"/>
      <c r="R151" s="51"/>
      <c r="S151" s="47"/>
      <c r="T151" s="50"/>
      <c r="U151" s="51"/>
    </row>
    <row r="152" spans="1:23" s="49" customFormat="1" ht="18" customHeight="1" x14ac:dyDescent="0.3">
      <c r="A152" s="47"/>
      <c r="B152" s="23" t="s">
        <v>46</v>
      </c>
      <c r="C152" s="48"/>
      <c r="D152" s="47"/>
      <c r="E152" s="50"/>
      <c r="F152" s="51"/>
      <c r="G152" s="47"/>
      <c r="H152" s="50"/>
      <c r="I152" s="51"/>
      <c r="J152" s="47"/>
      <c r="K152" s="50"/>
      <c r="L152" s="51"/>
      <c r="M152" s="47"/>
      <c r="N152" s="50"/>
      <c r="O152" s="51"/>
      <c r="P152" s="47"/>
      <c r="Q152" s="50"/>
      <c r="R152" s="51"/>
      <c r="S152" s="47"/>
      <c r="T152" s="50"/>
      <c r="U152" s="51"/>
    </row>
    <row r="153" spans="1:23" s="49" customFormat="1" ht="18" customHeight="1" x14ac:dyDescent="0.3">
      <c r="A153" s="47"/>
      <c r="B153" s="73" t="s">
        <v>69</v>
      </c>
      <c r="C153" s="48"/>
      <c r="D153" s="128">
        <v>-9.8550205790727983</v>
      </c>
      <c r="E153" s="129">
        <v>55.201268524100065</v>
      </c>
      <c r="F153" s="127">
        <v>65.056289103172858</v>
      </c>
      <c r="G153" s="128">
        <v>10.627416764152864</v>
      </c>
      <c r="H153" s="129">
        <v>83.023042240100025</v>
      </c>
      <c r="I153" s="127">
        <v>72.395625475947156</v>
      </c>
      <c r="J153" s="128">
        <v>0</v>
      </c>
      <c r="K153" s="129">
        <v>0</v>
      </c>
      <c r="L153" s="127">
        <v>0</v>
      </c>
      <c r="M153" s="128">
        <v>0</v>
      </c>
      <c r="N153" s="129">
        <v>0</v>
      </c>
      <c r="O153" s="127">
        <v>0</v>
      </c>
      <c r="P153" s="128">
        <v>0</v>
      </c>
      <c r="Q153" s="129">
        <v>0</v>
      </c>
      <c r="R153" s="127">
        <v>0</v>
      </c>
      <c r="S153" s="128">
        <v>0.77239618508006558</v>
      </c>
      <c r="T153" s="129">
        <v>138.22431076420008</v>
      </c>
      <c r="U153" s="127">
        <v>137.45191457912003</v>
      </c>
    </row>
    <row r="154" spans="1:23" s="49" customFormat="1" ht="18" customHeight="1" x14ac:dyDescent="0.3">
      <c r="A154" s="47"/>
      <c r="B154" s="48"/>
      <c r="C154" s="48"/>
      <c r="D154" s="138">
        <f>D153</f>
        <v>-9.8550205790727983</v>
      </c>
      <c r="E154" s="139">
        <f t="shared" ref="E154" si="122">E153</f>
        <v>55.201268524100065</v>
      </c>
      <c r="F154" s="140">
        <f t="shared" ref="F154" si="123">F153</f>
        <v>65.056289103172858</v>
      </c>
      <c r="G154" s="138">
        <f t="shared" ref="G154" si="124">G153</f>
        <v>10.627416764152864</v>
      </c>
      <c r="H154" s="139">
        <f t="shared" ref="H154" si="125">H153</f>
        <v>83.023042240100025</v>
      </c>
      <c r="I154" s="140">
        <f t="shared" ref="I154" si="126">I153</f>
        <v>72.395625475947156</v>
      </c>
      <c r="J154" s="138">
        <f t="shared" ref="J154" si="127">J153</f>
        <v>0</v>
      </c>
      <c r="K154" s="139">
        <f t="shared" ref="K154" si="128">K153</f>
        <v>0</v>
      </c>
      <c r="L154" s="140">
        <f t="shared" ref="L154" si="129">L153</f>
        <v>0</v>
      </c>
      <c r="M154" s="138">
        <f t="shared" ref="M154" si="130">M153</f>
        <v>0</v>
      </c>
      <c r="N154" s="139">
        <f t="shared" ref="N154" si="131">N153</f>
        <v>0</v>
      </c>
      <c r="O154" s="140">
        <f t="shared" ref="O154" si="132">O153</f>
        <v>0</v>
      </c>
      <c r="P154" s="138">
        <f t="shared" ref="P154" si="133">P153</f>
        <v>0</v>
      </c>
      <c r="Q154" s="139">
        <f t="shared" ref="Q154" si="134">Q153</f>
        <v>0</v>
      </c>
      <c r="R154" s="140">
        <f t="shared" ref="R154" si="135">R153</f>
        <v>0</v>
      </c>
      <c r="S154" s="138">
        <f t="shared" ref="S154" si="136">S153</f>
        <v>0.77239618508006558</v>
      </c>
      <c r="T154" s="139">
        <f t="shared" ref="T154" si="137">T153</f>
        <v>138.22431076420008</v>
      </c>
      <c r="U154" s="140">
        <f t="shared" ref="U154" si="138">U153</f>
        <v>137.45191457912003</v>
      </c>
    </row>
    <row r="155" spans="1:23" s="49" customFormat="1" ht="15" customHeight="1" x14ac:dyDescent="0.3">
      <c r="A155" s="47"/>
      <c r="B155" s="48"/>
      <c r="C155" s="48"/>
      <c r="D155" s="141"/>
      <c r="E155" s="142"/>
      <c r="F155" s="143"/>
      <c r="G155" s="141"/>
      <c r="H155" s="142"/>
      <c r="I155" s="143"/>
      <c r="J155" s="141"/>
      <c r="K155" s="142"/>
      <c r="L155" s="143"/>
      <c r="M155" s="141"/>
      <c r="N155" s="142"/>
      <c r="O155" s="143"/>
      <c r="P155" s="141"/>
      <c r="Q155" s="142"/>
      <c r="R155" s="143"/>
      <c r="S155" s="141"/>
      <c r="T155" s="142"/>
      <c r="U155" s="143"/>
    </row>
    <row r="156" spans="1:23" s="63" customFormat="1" ht="20.25" customHeight="1" x14ac:dyDescent="0.3">
      <c r="A156" s="61"/>
      <c r="B156" s="74" t="s">
        <v>48</v>
      </c>
      <c r="C156" s="62"/>
      <c r="D156" s="144">
        <f>D150+D154</f>
        <v>431.59671300137819</v>
      </c>
      <c r="E156" s="145">
        <f>E150+E154</f>
        <v>337.75323853410003</v>
      </c>
      <c r="F156" s="146">
        <f>F150+F154</f>
        <v>-93.843474467277858</v>
      </c>
      <c r="G156" s="144">
        <f t="shared" ref="G156:U156" si="139">G150+G154</f>
        <v>133.89233321555344</v>
      </c>
      <c r="H156" s="145">
        <f t="shared" si="139"/>
        <v>245.22848388009999</v>
      </c>
      <c r="I156" s="146">
        <f t="shared" si="139"/>
        <v>111.33615066454658</v>
      </c>
      <c r="J156" s="144">
        <f t="shared" si="139"/>
        <v>0</v>
      </c>
      <c r="K156" s="145">
        <f t="shared" si="139"/>
        <v>0</v>
      </c>
      <c r="L156" s="146">
        <f t="shared" si="139"/>
        <v>0</v>
      </c>
      <c r="M156" s="144">
        <f t="shared" si="139"/>
        <v>122.53384367362376</v>
      </c>
      <c r="N156" s="145">
        <f t="shared" si="139"/>
        <v>43</v>
      </c>
      <c r="O156" s="146">
        <f t="shared" si="139"/>
        <v>-79.533843673623764</v>
      </c>
      <c r="P156" s="144">
        <f t="shared" si="139"/>
        <v>48.007266030496169</v>
      </c>
      <c r="Q156" s="145">
        <f t="shared" si="139"/>
        <v>98.945645130000003</v>
      </c>
      <c r="R156" s="146">
        <f t="shared" si="139"/>
        <v>50.938379099503834</v>
      </c>
      <c r="S156" s="144">
        <f t="shared" si="139"/>
        <v>648.60436481868157</v>
      </c>
      <c r="T156" s="145">
        <f t="shared" si="139"/>
        <v>724.92736754420002</v>
      </c>
      <c r="U156" s="146">
        <f t="shared" si="139"/>
        <v>76.323002725518563</v>
      </c>
      <c r="V156" s="49"/>
      <c r="W156" s="49"/>
    </row>
    <row r="157" spans="1:23" s="5" customFormat="1" x14ac:dyDescent="0.25"/>
  </sheetData>
  <mergeCells count="46">
    <mergeCell ref="U88:U89"/>
    <mergeCell ref="E88:E89"/>
    <mergeCell ref="F88:F89"/>
    <mergeCell ref="H88:H89"/>
    <mergeCell ref="I88:I89"/>
    <mergeCell ref="K88:K89"/>
    <mergeCell ref="L88:L89"/>
    <mergeCell ref="N88:N89"/>
    <mergeCell ref="O88:O89"/>
    <mergeCell ref="Q88:Q89"/>
    <mergeCell ref="R88:R89"/>
    <mergeCell ref="T88:T89"/>
    <mergeCell ref="P87:R87"/>
    <mergeCell ref="S87:U87"/>
    <mergeCell ref="A80:V80"/>
    <mergeCell ref="A82:V82"/>
    <mergeCell ref="A83:V83"/>
    <mergeCell ref="A81:U81"/>
    <mergeCell ref="A84:V84"/>
    <mergeCell ref="D87:F87"/>
    <mergeCell ref="G87:I87"/>
    <mergeCell ref="J87:L87"/>
    <mergeCell ref="M87:O87"/>
    <mergeCell ref="U9:U10"/>
    <mergeCell ref="E9:E10"/>
    <mergeCell ref="F9:F10"/>
    <mergeCell ref="H9:H10"/>
    <mergeCell ref="I9:I10"/>
    <mergeCell ref="K9:K10"/>
    <mergeCell ref="L9:L10"/>
    <mergeCell ref="N9:N10"/>
    <mergeCell ref="O9:O10"/>
    <mergeCell ref="Q9:Q10"/>
    <mergeCell ref="R9:R10"/>
    <mergeCell ref="T9:T10"/>
    <mergeCell ref="A1:V1"/>
    <mergeCell ref="A3:V3"/>
    <mergeCell ref="A4:V4"/>
    <mergeCell ref="A5:V5"/>
    <mergeCell ref="D8:F8"/>
    <mergeCell ref="G8:I8"/>
    <mergeCell ref="J8:L8"/>
    <mergeCell ref="M8:O8"/>
    <mergeCell ref="P8:R8"/>
    <mergeCell ref="S8:U8"/>
    <mergeCell ref="A2:U2"/>
  </mergeCells>
  <printOptions horizontalCentered="1"/>
  <pageMargins left="0.4" right="0.4" top="0.75" bottom="0.65" header="0.3" footer="0.3"/>
  <pageSetup scale="38" orientation="landscape" r:id="rId1"/>
  <rowBreaks count="1" manualBreakCount="1">
    <brk id="79"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25</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25</xdr:col>
                    <xdr:colOff>0</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R84"/>
  <sheetViews>
    <sheetView zoomScale="80" zoomScaleNormal="80" workbookViewId="0">
      <selection activeCell="H29" sqref="H29"/>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customWidth="1"/>
    <col min="11" max="11" width="21.42578125" style="76" customWidth="1"/>
  </cols>
  <sheetData>
    <row r="1" spans="1:11" ht="28.5" x14ac:dyDescent="0.45">
      <c r="A1" s="180" t="str">
        <f>'FEB Cons Subsidies-ACCRUAL'!A1:K1</f>
        <v>METROPOLITAN TRANSPORTATION AUTHORITY</v>
      </c>
      <c r="B1" s="180"/>
      <c r="C1" s="180"/>
      <c r="D1" s="180"/>
      <c r="E1" s="180"/>
      <c r="F1" s="180"/>
    </row>
    <row r="2" spans="1:11" ht="22.5" customHeight="1" x14ac:dyDescent="0.4">
      <c r="A2" s="189" t="str">
        <f>'FEB Cons Subsidies-ACCRUAL'!A2:K2</f>
        <v>February Financial Plan - 2021 Adopted Budget</v>
      </c>
      <c r="B2" s="189"/>
      <c r="C2" s="189"/>
      <c r="D2" s="189"/>
      <c r="E2" s="189"/>
      <c r="F2" s="189"/>
    </row>
    <row r="3" spans="1:11" ht="22.5" customHeight="1" x14ac:dyDescent="0.4">
      <c r="A3" s="181" t="str">
        <f>'FEB Cons Subsidies-CASH'!A3:V3</f>
        <v>Consolidated Subsidies - Cash Basis</v>
      </c>
      <c r="B3" s="181"/>
      <c r="C3" s="181"/>
      <c r="D3" s="181"/>
      <c r="E3" s="181"/>
      <c r="F3" s="181"/>
    </row>
    <row r="4" spans="1:11" ht="22.5" customHeight="1" x14ac:dyDescent="0.35">
      <c r="A4" s="183" t="s">
        <v>66</v>
      </c>
      <c r="B4" s="183"/>
      <c r="C4" s="183"/>
      <c r="D4" s="183"/>
      <c r="E4" s="183"/>
      <c r="F4" s="183"/>
    </row>
    <row r="5" spans="1:11" ht="19.5" customHeight="1" x14ac:dyDescent="0.25">
      <c r="A5" s="206" t="s">
        <v>5</v>
      </c>
      <c r="B5" s="206"/>
      <c r="C5" s="206"/>
      <c r="D5" s="206"/>
      <c r="E5" s="206"/>
      <c r="F5" s="206"/>
    </row>
    <row r="6" spans="1:11" x14ac:dyDescent="0.25">
      <c r="A6" s="206"/>
      <c r="B6" s="206"/>
      <c r="C6" s="206"/>
      <c r="D6" s="206"/>
      <c r="E6" s="206"/>
      <c r="F6" s="206"/>
    </row>
    <row r="7" spans="1:11" ht="30" customHeight="1" x14ac:dyDescent="0.35">
      <c r="A7" s="182" t="str">
        <f>'FEB Variance Expl-ACCRUAL'!A7:F7</f>
        <v>Month of Feb 2021</v>
      </c>
      <c r="B7" s="182"/>
      <c r="C7" s="182"/>
      <c r="D7" s="182"/>
      <c r="E7" s="182"/>
      <c r="F7" s="182"/>
    </row>
    <row r="8" spans="1:11" ht="12" customHeight="1" thickBot="1" x14ac:dyDescent="0.4">
      <c r="A8" s="77"/>
      <c r="B8" s="77"/>
      <c r="C8" s="77"/>
      <c r="D8" s="77"/>
      <c r="E8" s="77"/>
      <c r="F8" s="77"/>
    </row>
    <row r="9" spans="1:11" ht="17.25" customHeight="1" x14ac:dyDescent="0.25">
      <c r="A9" s="190" t="s">
        <v>71</v>
      </c>
      <c r="B9" s="192" t="s">
        <v>62</v>
      </c>
      <c r="C9" s="193"/>
      <c r="D9" s="196" t="s">
        <v>60</v>
      </c>
      <c r="E9" s="197"/>
      <c r="F9" s="200" t="s">
        <v>61</v>
      </c>
      <c r="J9" s="83" t="s">
        <v>65</v>
      </c>
      <c r="K9" s="87" t="s">
        <v>65</v>
      </c>
    </row>
    <row r="10" spans="1:11" ht="17.25" customHeight="1" x14ac:dyDescent="0.25">
      <c r="A10" s="191"/>
      <c r="B10" s="194"/>
      <c r="C10" s="195"/>
      <c r="D10" s="198"/>
      <c r="E10" s="199"/>
      <c r="F10" s="201"/>
      <c r="J10" s="84" t="s">
        <v>55</v>
      </c>
      <c r="K10" s="88" t="s">
        <v>55</v>
      </c>
    </row>
    <row r="11" spans="1:11" ht="15" customHeight="1" x14ac:dyDescent="0.25">
      <c r="A11" s="80"/>
      <c r="B11" s="202"/>
      <c r="C11" s="216"/>
      <c r="D11" s="204"/>
      <c r="E11" s="205"/>
      <c r="F11" s="81"/>
      <c r="J11" s="85"/>
      <c r="K11" s="91"/>
    </row>
    <row r="12" spans="1:11" s="78" customFormat="1" ht="30" hidden="1" customHeight="1" x14ac:dyDescent="0.25">
      <c r="A12" s="82" t="str">
        <f>'FEB Cons Subsidies-CASH'!$B$13</f>
        <v>Metropolitan Mass Transportation Operating Assistance (MMTOA)</v>
      </c>
      <c r="B12" s="120">
        <f>'FEB Cons Subsidies-CASH'!$U$13</f>
        <v>0</v>
      </c>
      <c r="C12" s="117"/>
      <c r="D12" s="100" t="str">
        <f>IF(ISERROR('FEB Cons Subsidies-CASH'!$U$13/'FEB Cons Subsidies-CASH'!$S$13),"HIDE ",IF('FEB Cons Subsidies-CASH'!$U$13/'FEB Cons Subsidies-CASH'!$S$13=0,"HIDE ",IF('FEB Cons Subsidies-CASH'!$U$13/'FEB Cons Subsidies-CASH'!$S$13&gt;1,"&gt; 100%",IF('FEB Cons Subsidies-CASH'!$U$13/'FEB Cons Subsidies-CASH'!$S$13&lt;-1,"&gt; (100%)",'FEB Cons Subsidies-CASH'!$U$13/'FEB Cons Subsidies-CASH'!$S$13))))</f>
        <v xml:space="preserve">HIDE </v>
      </c>
      <c r="E12" s="101"/>
      <c r="F12" s="89"/>
      <c r="J12" s="86" t="str">
        <f>IF(EXACT(A12,'FEB Cons Subsidies-CASH'!$B$13)=TRUE,IF(ISERROR('FEB Cons Subsidies-CASH'!$U$13/'FEB Cons Subsidies-CASH'!$S$13),"NO VAR",'FEB Cons Subsidies-CASH'!$U$13/'FEB Cons Subsidies-CASH'!$S$13))</f>
        <v>NO VAR</v>
      </c>
      <c r="K12" s="92" t="str">
        <f t="shared" ref="K12:K17" si="0">IF(J12="NO VAR","NO VAR",(IF(J12=FALSE,"INCORRECT LINE BEING PICKED UP","OK")))</f>
        <v>NO VAR</v>
      </c>
    </row>
    <row r="13" spans="1:11" s="78" customFormat="1" ht="42" customHeight="1" x14ac:dyDescent="0.25">
      <c r="A13" s="82" t="str">
        <f>'FEB Cons Subsidies-CASH'!$B$14</f>
        <v>Petroleum Business Tax (PBT)</v>
      </c>
      <c r="B13" s="120">
        <f>'FEB Cons Subsidies-CASH'!$U$14</f>
        <v>-43.00272477947491</v>
      </c>
      <c r="C13" s="117"/>
      <c r="D13" s="100">
        <f>IF(ISERROR('FEB Cons Subsidies-CASH'!$U$14/'FEB Cons Subsidies-CASH'!$S$14),"HIDE ",IF('FEB Cons Subsidies-CASH'!$U$14/'FEB Cons Subsidies-CASH'!$S$14=0,"HIDE ",IF('FEB Cons Subsidies-CASH'!$U$14/'FEB Cons Subsidies-CASH'!$S$14&gt;1,"&gt; 100%",IF('FEB Cons Subsidies-CASH'!$U$14/'FEB Cons Subsidies-CASH'!$S$14&lt;-1,"&gt; (100%)",'FEB Cons Subsidies-CASH'!$U$14/'FEB Cons Subsidies-CASH'!$S$14))))</f>
        <v>-1</v>
      </c>
      <c r="E13" s="101"/>
      <c r="F13" s="89" t="s">
        <v>84</v>
      </c>
      <c r="J13" s="86">
        <f>IF(EXACT(A13,'FEB Cons Subsidies-CASH'!$B$14)=TRUE,IF(ISERROR('FEB Cons Subsidies-CASH'!$U$14/'FEB Cons Subsidies-CASH'!$S$14),"NO VAR",'FEB Cons Subsidies-CASH'!$U$14/'FEB Cons Subsidies-CASH'!$S$14))</f>
        <v>-1</v>
      </c>
      <c r="K13" s="92" t="str">
        <f t="shared" si="0"/>
        <v>OK</v>
      </c>
    </row>
    <row r="14" spans="1:11" s="78" customFormat="1" ht="30" customHeight="1" x14ac:dyDescent="0.25">
      <c r="A14" s="82" t="str">
        <f>'FEB Cons Subsidies-CASH'!$B$15</f>
        <v>MRT(b)-1 (Gross)</v>
      </c>
      <c r="B14" s="120">
        <f>'FEB Cons Subsidies-CASH'!$U$15</f>
        <v>13.036717996615234</v>
      </c>
      <c r="C14" s="117"/>
      <c r="D14" s="100">
        <f>IF(ISERROR('FEB Cons Subsidies-CASH'!$U$15/'FEB Cons Subsidies-CASH'!$S$15),"HIDE ",IF('FEB Cons Subsidies-CASH'!$U$15/'FEB Cons Subsidies-CASH'!$S$15=0,"HIDE ",IF('FEB Cons Subsidies-CASH'!$U$15/'FEB Cons Subsidies-CASH'!$S$15&gt;1,"&gt; 100%",IF('FEB Cons Subsidies-CASH'!$U$15/'FEB Cons Subsidies-CASH'!$S$15&lt;-1,"&gt; (100%)",'FEB Cons Subsidies-CASH'!$U$15/'FEB Cons Subsidies-CASH'!$S$15))))</f>
        <v>0.77536120137114506</v>
      </c>
      <c r="E14" s="101"/>
      <c r="F14" s="89" t="s">
        <v>78</v>
      </c>
      <c r="J14" s="86">
        <f>IF(EXACT(A14,'FEB Cons Subsidies-CASH'!$B$15)=TRUE,IF(ISERROR('FEB Cons Subsidies-CASH'!$U$15/'FEB Cons Subsidies-CASH'!$S$15),"NO VAR",'FEB Cons Subsidies-CASH'!$U$15/'FEB Cons Subsidies-CASH'!$S$15))</f>
        <v>0.77536120137114506</v>
      </c>
      <c r="K14" s="92" t="str">
        <f t="shared" si="0"/>
        <v>OK</v>
      </c>
    </row>
    <row r="15" spans="1:11" s="78" customFormat="1" ht="30" customHeight="1" x14ac:dyDescent="0.25">
      <c r="A15" s="82" t="str">
        <f>'FEB Cons Subsidies-CASH'!$B$16</f>
        <v>MRT(b)-2 (Gross)</v>
      </c>
      <c r="B15" s="120">
        <f>'FEB Cons Subsidies-CASH'!$U$16</f>
        <v>10.869364178136685</v>
      </c>
      <c r="C15" s="117"/>
      <c r="D15" s="100" t="str">
        <f>IF(ISERROR('FEB Cons Subsidies-CASH'!$U$16/'FEB Cons Subsidies-CASH'!$S$16),"HIDE ",IF('FEB Cons Subsidies-CASH'!$U$16/'FEB Cons Subsidies-CASH'!$S$16=0,"HIDE ",IF('FEB Cons Subsidies-CASH'!$U$16/'FEB Cons Subsidies-CASH'!$S$16&gt;1,"&gt; 100%",IF('FEB Cons Subsidies-CASH'!$U$16/'FEB Cons Subsidies-CASH'!$S$16&lt;-1,"&gt; (100%)",'FEB Cons Subsidies-CASH'!$U$16/'FEB Cons Subsidies-CASH'!$S$16))))</f>
        <v>&gt; 100%</v>
      </c>
      <c r="E15" s="101"/>
      <c r="F15" s="89" t="s">
        <v>79</v>
      </c>
      <c r="J15" s="86">
        <f>IF(EXACT(A15,'FEB Cons Subsidies-CASH'!$B$16)=TRUE,IF(ISERROR('FEB Cons Subsidies-CASH'!$U$16/'FEB Cons Subsidies-CASH'!$S$16),"NO VAR",'FEB Cons Subsidies-CASH'!$U$16/'FEB Cons Subsidies-CASH'!$S$16))</f>
        <v>1.5117550483485604</v>
      </c>
      <c r="K15" s="92" t="str">
        <f t="shared" si="0"/>
        <v>OK</v>
      </c>
    </row>
    <row r="16" spans="1:11" s="78" customFormat="1" ht="30" hidden="1" customHeight="1" x14ac:dyDescent="0.25">
      <c r="A16" s="82" t="str">
        <f>'FEB Cons Subsidies-CASH'!$B$17</f>
        <v>Other MRT(b) Adjustments</v>
      </c>
      <c r="B16" s="120">
        <f>'FEB Cons Subsidies-CASH'!$U$17</f>
        <v>0</v>
      </c>
      <c r="C16" s="117"/>
      <c r="D16" s="100" t="str">
        <f>IF(ISERROR('FEB Cons Subsidies-CASH'!$U$17/'FEB Cons Subsidies-CASH'!$S$17),"HIDE ",IF('FEB Cons Subsidies-CASH'!$U$17/'FEB Cons Subsidies-CASH'!$S$17=0,"HIDE ",IF('FEB Cons Subsidies-CASH'!$U$17/'FEB Cons Subsidies-CASH'!$S$17&gt;1,"&gt; 100%",IF('FEB Cons Subsidies-CASH'!$U$17/'FEB Cons Subsidies-CASH'!$S$17&lt;-1,"&gt; (100%)",'FEB Cons Subsidies-CASH'!$U$17/'FEB Cons Subsidies-CASH'!$S$17))))</f>
        <v xml:space="preserve">HIDE </v>
      </c>
      <c r="E16" s="101"/>
      <c r="F16" s="89"/>
      <c r="J16" s="86" t="str">
        <f>IF(EXACT(A16,'FEB Cons Subsidies-CASH'!$B$17)=TRUE,IF(ISERROR('FEB Cons Subsidies-CASH'!$U$17/'FEB Cons Subsidies-CASH'!$S$17),"NO VAR",'FEB Cons Subsidies-CASH'!$U$17/'FEB Cons Subsidies-CASH'!$S$17))</f>
        <v>NO VAR</v>
      </c>
      <c r="K16" s="92" t="str">
        <f t="shared" si="0"/>
        <v>NO VAR</v>
      </c>
    </row>
    <row r="17" spans="1:11" s="78" customFormat="1" ht="30" customHeight="1" x14ac:dyDescent="0.25">
      <c r="A17" s="82" t="str">
        <f>'FEB Cons Subsidies-CASH'!$B$18</f>
        <v>Urban Tax</v>
      </c>
      <c r="B17" s="120">
        <f>'FEB Cons Subsidies-CASH'!$U$18</f>
        <v>12.702365518420354</v>
      </c>
      <c r="C17" s="117"/>
      <c r="D17" s="100">
        <f>IF(ISERROR('FEB Cons Subsidies-CASH'!$U$18/'FEB Cons Subsidies-CASH'!$S$18),"HIDE ",IF('FEB Cons Subsidies-CASH'!$U$18/'FEB Cons Subsidies-CASH'!$S$18=0,"HIDE ",IF('FEB Cons Subsidies-CASH'!$U$18/'FEB Cons Subsidies-CASH'!$S$18&gt;1,"&gt; 100%",IF('FEB Cons Subsidies-CASH'!$U$18/'FEB Cons Subsidies-CASH'!$S$18&lt;-1,"&gt; (100%)",'FEB Cons Subsidies-CASH'!$U$18/'FEB Cons Subsidies-CASH'!$S$18))))</f>
        <v>0.47711933891992364</v>
      </c>
      <c r="E17" s="101"/>
      <c r="F17" s="89" t="s">
        <v>81</v>
      </c>
      <c r="J17" s="86">
        <f>IF(EXACT(A17,'FEB Cons Subsidies-CASH'!$B$18)=TRUE,IF(ISERROR('FEB Cons Subsidies-CASH'!$U$18/'FEB Cons Subsidies-CASH'!$S$18),"NO VAR",'FEB Cons Subsidies-CASH'!$U$18/'FEB Cons Subsidies-CASH'!$S$18))</f>
        <v>0.47711933891992364</v>
      </c>
      <c r="K17" s="92" t="str">
        <f t="shared" si="0"/>
        <v>OK</v>
      </c>
    </row>
    <row r="18" spans="1:11" s="78" customFormat="1" ht="49.5" customHeight="1" x14ac:dyDescent="0.25">
      <c r="A18" s="82" t="str">
        <f>'FEB Cons Subsidies-CASH'!$B$23</f>
        <v>Payroll Mobility Tax (PMT)</v>
      </c>
      <c r="B18" s="120">
        <f>'FEB Cons Subsidies-CASH'!$U$23</f>
        <v>67.56453702027531</v>
      </c>
      <c r="C18" s="117"/>
      <c r="D18" s="100">
        <f>IF(ISERROR('FEB Cons Subsidies-CASH'!$U$23/'FEB Cons Subsidies-CASH'!$S$23),"HIDE ",IF('FEB Cons Subsidies-CASH'!$U$23/'FEB Cons Subsidies-CASH'!$S$23=0,"HIDE ",IF('FEB Cons Subsidies-CASH'!$U$23/'FEB Cons Subsidies-CASH'!$S$23&gt;1,"&gt; 100%",IF('FEB Cons Subsidies-CASH'!$U$23/'FEB Cons Subsidies-CASH'!$S$23&lt;-1,"&gt; (100%)",'FEB Cons Subsidies-CASH'!$U$23/'FEB Cons Subsidies-CASH'!$S$23))))</f>
        <v>0.51329245985854999</v>
      </c>
      <c r="E18" s="101"/>
      <c r="F18" s="89" t="s">
        <v>98</v>
      </c>
      <c r="J18" s="86">
        <f>IF(EXACT(A18,'FEB Cons Subsidies-CASH'!$B$23)=TRUE,IF(ISERROR('FEB Cons Subsidies-CASH'!$U$23/'FEB Cons Subsidies-CASH'!$S$23),"NO VAR",'FEB Cons Subsidies-CASH'!$U$23/'FEB Cons Subsidies-CASH'!$S$23))</f>
        <v>0.51329245985854999</v>
      </c>
      <c r="K18" s="92" t="str">
        <f t="shared" ref="K18:K44" si="1">IF(J18="NO VAR","NO VAR",(IF(J18=FALSE,"INCORRECT LINE BEING PICKED UP","OK")))</f>
        <v>OK</v>
      </c>
    </row>
    <row r="19" spans="1:11" s="78" customFormat="1" ht="30" hidden="1" customHeight="1" x14ac:dyDescent="0.25">
      <c r="A19" s="82" t="str">
        <f>'FEB Cons Subsidies-CASH'!$B$24</f>
        <v>Payroll Mobility Tax Replacement Uunds</v>
      </c>
      <c r="B19" s="120">
        <f>'FEB Cons Subsidies-CASH'!$U$24</f>
        <v>0</v>
      </c>
      <c r="C19" s="117"/>
      <c r="D19" s="100" t="str">
        <f>IF(ISERROR('FEB Cons Subsidies-CASH'!$U$24/'FEB Cons Subsidies-CASH'!$S$24),"HIDE ",IF('FEB Cons Subsidies-CASH'!$U$24/'FEB Cons Subsidies-CASH'!$S$24=0,"HIDE ",IF('FEB Cons Subsidies-CASH'!$U$24/'FEB Cons Subsidies-CASH'!$S$24&gt;1,"&gt; 100%",IF('FEB Cons Subsidies-CASH'!$U$24/'FEB Cons Subsidies-CASH'!$S$24&lt;-1,"&gt; (100%)",'FEB Cons Subsidies-CASH'!$U$24/'FEB Cons Subsidies-CASH'!$S$24))))</f>
        <v xml:space="preserve">HIDE </v>
      </c>
      <c r="E19" s="101"/>
      <c r="F19" s="89"/>
      <c r="J19" s="86" t="str">
        <f>IF(EXACT(A19,'FEB Cons Subsidies-CASH'!$B$24)=TRUE,IF(ISERROR('FEB Cons Subsidies-CASH'!$U$24/'FEB Cons Subsidies-CASH'!$S$24),"NO VAR",'FEB Cons Subsidies-CASH'!$U$24/'FEB Cons Subsidies-CASH'!$S$24))</f>
        <v>NO VAR</v>
      </c>
      <c r="K19" s="92" t="str">
        <f t="shared" si="1"/>
        <v>NO VAR</v>
      </c>
    </row>
    <row r="20" spans="1:11" s="78" customFormat="1" ht="30" hidden="1" customHeight="1" x14ac:dyDescent="0.25">
      <c r="A20" s="82" t="str">
        <f>'FEB Cons Subsidies-CASH'!$B$25</f>
        <v>MTA Aid</v>
      </c>
      <c r="B20" s="120">
        <f>'FEB Cons Subsidies-CASH'!$U$25</f>
        <v>8.4557429999999989E-2</v>
      </c>
      <c r="C20" s="117"/>
      <c r="D20" s="100" t="str">
        <f>IF(ISERROR('FEB Cons Subsidies-CASH'!$U$25/'FEB Cons Subsidies-CASH'!$S$25),"HIDE ",IF('FEB Cons Subsidies-CASH'!$U$25/'FEB Cons Subsidies-CASH'!$S$25=0,"HIDE ",IF('FEB Cons Subsidies-CASH'!$U$25/'FEB Cons Subsidies-CASH'!$S$25&gt;1,"&gt; 100%",IF('FEB Cons Subsidies-CASH'!$U$25/'FEB Cons Subsidies-CASH'!$S$25&lt;-1,"&gt; (100%)",'FEB Cons Subsidies-CASH'!$U$25/'FEB Cons Subsidies-CASH'!$S$25))))</f>
        <v xml:space="preserve">HIDE </v>
      </c>
      <c r="E20" s="101"/>
      <c r="F20" s="89"/>
      <c r="J20" s="86" t="str">
        <f>IF(EXACT(A20,'FEB Cons Subsidies-CASH'!$B$25)=TRUE,IF(ISERROR('FEB Cons Subsidies-CASH'!$U$25/'FEB Cons Subsidies-CASH'!$S$25),"NO VAR",'FEB Cons Subsidies-CASH'!$U$25/'FEB Cons Subsidies-CASH'!$S$25))</f>
        <v>NO VAR</v>
      </c>
      <c r="K20" s="92" t="str">
        <f t="shared" si="1"/>
        <v>NO VAR</v>
      </c>
    </row>
    <row r="21" spans="1:11" s="78" customFormat="1" ht="30" customHeight="1" x14ac:dyDescent="0.25">
      <c r="A21" s="82" t="str">
        <f>'FEB Cons Subsidies-CASH'!$B$31</f>
        <v>Subway Action Plan Account</v>
      </c>
      <c r="B21" s="121">
        <f>'FEB Cons Subsidies-CASH'!$U$31</f>
        <v>-9.8398380700000008</v>
      </c>
      <c r="C21" s="117"/>
      <c r="D21" s="100">
        <f>IF(ISERROR('FEB Cons Subsidies-CASH'!$U$31/'FEB Cons Subsidies-CASH'!$S$31),"HIDE ",IF('FEB Cons Subsidies-CASH'!$U$31/'FEB Cons Subsidies-CASH'!$S$31=0,"HIDE ",IF('FEB Cons Subsidies-CASH'!$U$31/'FEB Cons Subsidies-CASH'!$S$31&gt;1,"&gt; 100%",IF('FEB Cons Subsidies-CASH'!$U$31/'FEB Cons Subsidies-CASH'!$S$31&lt;-1,"&gt; (100%)",'FEB Cons Subsidies-CASH'!$U$31/'FEB Cons Subsidies-CASH'!$S$31))))</f>
        <v>-0.4392436791281048</v>
      </c>
      <c r="E21" s="101"/>
      <c r="F21" s="89" t="s">
        <v>82</v>
      </c>
      <c r="J21" s="86">
        <f>IF(EXACT(A21,'FEB Cons Subsidies-CASH'!$B$31)=TRUE,IF(ISERROR('FEB Cons Subsidies-CASH'!$U$31/'FEB Cons Subsidies-CASH'!$S$31),"NO VAR",'FEB Cons Subsidies-CASH'!$U$31/'FEB Cons Subsidies-CASH'!$S$31))</f>
        <v>-0.4392436791281048</v>
      </c>
      <c r="K21" s="92" t="str">
        <f t="shared" si="1"/>
        <v>OK</v>
      </c>
    </row>
    <row r="22" spans="1:11" s="78" customFormat="1" ht="30" hidden="1" customHeight="1" x14ac:dyDescent="0.25">
      <c r="A22" s="82" t="str">
        <f>'FEB Cons Subsidies-CASH'!$B$32</f>
        <v>Outerborough Transportation Account</v>
      </c>
      <c r="B22" s="121">
        <f>'FEB Cons Subsidies-CASH'!$U$32</f>
        <v>0</v>
      </c>
      <c r="C22" s="117"/>
      <c r="D22" s="100" t="str">
        <f>IF(ISERROR('FEB Cons Subsidies-CASH'!$U$32/'FEB Cons Subsidies-CASH'!$S$32),"HIDE ",IF('FEB Cons Subsidies-CASH'!$U$32/'FEB Cons Subsidies-CASH'!$S$32=0,"HIDE ",IF('FEB Cons Subsidies-CASH'!$U$32/'FEB Cons Subsidies-CASH'!$S$32&gt;1,"&gt; 100%",IF('FEB Cons Subsidies-CASH'!$U$32/'FEB Cons Subsidies-CASH'!$S$32&lt;-1,"&gt; (100%)",'FEB Cons Subsidies-CASH'!$U$32/'FEB Cons Subsidies-CASH'!$S$32))))</f>
        <v xml:space="preserve">HIDE </v>
      </c>
      <c r="E22" s="101"/>
      <c r="F22" s="89"/>
      <c r="J22" s="86" t="str">
        <f>IF(EXACT(A22,'FEB Cons Subsidies-CASH'!$B$32)=TRUE,IF(ISERROR('FEB Cons Subsidies-CASH'!$U$32/'FEB Cons Subsidies-CASH'!$S$32),"NO VAR",'FEB Cons Subsidies-CASH'!$U$32/'FEB Cons Subsidies-CASH'!$S$32))</f>
        <v>NO VAR</v>
      </c>
      <c r="K22" s="92" t="str">
        <f t="shared" si="1"/>
        <v>NO VAR</v>
      </c>
    </row>
    <row r="23" spans="1:11" s="78" customFormat="1" ht="30" hidden="1" customHeight="1" x14ac:dyDescent="0.25">
      <c r="A23" s="82" t="str">
        <f>'FEB Cons Subsidies-CASH'!$B$33</f>
        <v>Less: Assumed Capital or Member Project</v>
      </c>
      <c r="B23" s="121">
        <f>'FEB Cons Subsidies-CASH'!$U$33</f>
        <v>0</v>
      </c>
      <c r="C23" s="117"/>
      <c r="D23" s="100" t="str">
        <f>IF(ISERROR('FEB Cons Subsidies-CASH'!$U$33/'FEB Cons Subsidies-CASH'!$S$33),"HIDE ",IF('FEB Cons Subsidies-CASH'!$U$33/'FEB Cons Subsidies-CASH'!$S$33=0,"HIDE ",IF('FEB Cons Subsidies-CASH'!$U$33/'FEB Cons Subsidies-CASH'!$S$33&gt;1,"&gt; 100%",IF('FEB Cons Subsidies-CASH'!$U$33/'FEB Cons Subsidies-CASH'!$S$33&lt;-1,"&gt; (100%)",'FEB Cons Subsidies-CASH'!$U$33/'FEB Cons Subsidies-CASH'!$S$33))))</f>
        <v xml:space="preserve">HIDE </v>
      </c>
      <c r="E23" s="101"/>
      <c r="F23" s="89"/>
      <c r="J23" s="86" t="str">
        <f>IF(EXACT(A23,'FEB Cons Subsidies-CASH'!$B$33)=TRUE,IF(ISERROR('FEB Cons Subsidies-CASH'!$U$33/'FEB Cons Subsidies-CASH'!$S$33),"NO VAR",'FEB Cons Subsidies-CASH'!$U$33/'FEB Cons Subsidies-CASH'!$S$33))</f>
        <v>NO VAR</v>
      </c>
      <c r="K23" s="92" t="str">
        <f>IF(J26="NO VAR","NO VAR",(IF(J26=FALSE,"INCORRECT LINE BEING PICKED UP","OK")))</f>
        <v>NO VAR</v>
      </c>
    </row>
    <row r="24" spans="1:11" s="78" customFormat="1" ht="30" hidden="1" customHeight="1" x14ac:dyDescent="0.25">
      <c r="A24" s="82" t="str">
        <f>'FEB Cons Subsidies-CASH'!$B$34</f>
        <v>General Transportation Account</v>
      </c>
      <c r="B24" s="121">
        <f>'FEB Cons Subsidies-CASH'!$U$34</f>
        <v>0</v>
      </c>
      <c r="C24" s="117"/>
      <c r="D24" s="100" t="str">
        <f>IF(ISERROR('FEB Cons Subsidies-CASH'!$U$34/'FEB Cons Subsidies-CASH'!$S$34),"HIDE ",IF('FEB Cons Subsidies-CASH'!$U$34/'FEB Cons Subsidies-CASH'!$S$34=0,"HIDE ",IF('FEB Cons Subsidies-CASH'!$U$34/'FEB Cons Subsidies-CASH'!$S$34&gt;1,"&gt; 100%",IF('FEB Cons Subsidies-CASH'!$U$34/'FEB Cons Subsidies-CASH'!$S$34&lt;-1,"&gt; (100%)",'FEB Cons Subsidies-CASH'!$U$34/'FEB Cons Subsidies-CASH'!$S$34))))</f>
        <v xml:space="preserve">HIDE </v>
      </c>
      <c r="E24" s="101"/>
      <c r="F24" s="89"/>
      <c r="J24" s="86" t="str">
        <f>IF(EXACT(A24,'FEB Cons Subsidies-CASH'!$B$34)=TRUE,IF(ISERROR('FEB Cons Subsidies-CASH'!$U$34/'FEB Cons Subsidies-CASH'!$S$34),"NO VAR",'FEB Cons Subsidies-CASH'!$U$34/'FEB Cons Subsidies-CASH'!$S$34))</f>
        <v>NO VAR</v>
      </c>
      <c r="K24" s="92" t="str">
        <f t="shared" si="1"/>
        <v>NO VAR</v>
      </c>
    </row>
    <row r="25" spans="1:11" s="78" customFormat="1" ht="30" hidden="1" customHeight="1" x14ac:dyDescent="0.25">
      <c r="A25" s="82" t="str">
        <f>'FEB Cons Subsidies-CASH'!$B$35</f>
        <v>Less: Transfer to Committed to Capital</v>
      </c>
      <c r="B25" s="121">
        <f>'FEB Cons Subsidies-CASH'!$U$35</f>
        <v>0</v>
      </c>
      <c r="C25" s="117"/>
      <c r="D25" s="100" t="str">
        <f>IF(ISERROR('FEB Cons Subsidies-CASH'!$U$35/'FEB Cons Subsidies-CASH'!$S$35),"HIDE ",IF('FEB Cons Subsidies-CASH'!$U$35/'FEB Cons Subsidies-CASH'!$S$35=0,"HIDE ",IF('FEB Cons Subsidies-CASH'!$U$35/'FEB Cons Subsidies-CASH'!$S$35&gt;1,"&gt; 100%",IF('FEB Cons Subsidies-CASH'!$U$35/'FEB Cons Subsidies-CASH'!$S$35&lt;-1,"&gt; (100%)",'FEB Cons Subsidies-CASH'!$U$35/'FEB Cons Subsidies-CASH'!$S$35))))</f>
        <v xml:space="preserve">HIDE </v>
      </c>
      <c r="E25" s="101"/>
      <c r="F25" s="89"/>
      <c r="J25" s="86" t="str">
        <f>IF(EXACT(A25,'FEB Cons Subsidies-CASH'!$B$35)=TRUE,IF(ISERROR('FEB Cons Subsidies-CASH'!$U$35/'FEB Cons Subsidies-CASH'!$S$35),"NO VAR",'FEB Cons Subsidies-CASH'!$U$35/'FEB Cons Subsidies-CASH'!$S$35))</f>
        <v>NO VAR</v>
      </c>
      <c r="K25" s="92" t="str">
        <f t="shared" si="1"/>
        <v>NO VAR</v>
      </c>
    </row>
    <row r="26" spans="1:11" s="78" customFormat="1" ht="30" hidden="1" customHeight="1" x14ac:dyDescent="0.25">
      <c r="A26" s="82" t="str">
        <f>'FEB Cons Subsidies-CASH'!$B$37</f>
        <v>Central Business District Tolling Program (CBDTP)</v>
      </c>
      <c r="B26" s="121">
        <f>'FEB Cons Subsidies-CASH'!$U$37</f>
        <v>0</v>
      </c>
      <c r="C26" s="117"/>
      <c r="D26" s="100" t="str">
        <f>IF(ISERROR('FEB Cons Subsidies-CASH'!$U$37/'FEB Cons Subsidies-CASH'!$S$37),"HIDE ",IF('FEB Cons Subsidies-CASH'!$U$37/'FEB Cons Subsidies-CASH'!$S$37=0,"HIDE ",IF('FEB Cons Subsidies-CASH'!$U$37/'FEB Cons Subsidies-CASH'!$S$37&gt;1,"&gt; 100%",IF('FEB Cons Subsidies-CASH'!$U$37/'FEB Cons Subsidies-CASH'!$S$37&lt;-1,"&gt; (100%)",'FEB Cons Subsidies-CASH'!$U$37/'FEB Cons Subsidies-CASH'!$S$37))))</f>
        <v xml:space="preserve">HIDE </v>
      </c>
      <c r="E26" s="101"/>
      <c r="F26" s="89"/>
      <c r="J26" s="86" t="str">
        <f>IF(EXACT(A26,'FEB Cons Subsidies-CASH'!$B$37)=TRUE,IF(ISERROR('FEB Cons Subsidies-CASH'!$U$37/'FEB Cons Subsidies-CASH'!$S$37),"NO VAR",'FEB Cons Subsidies-CASH'!$U$37/'FEB Cons Subsidies-CASH'!$S$37))</f>
        <v>NO VAR</v>
      </c>
      <c r="K26" s="92" t="str">
        <f t="shared" si="1"/>
        <v>NO VAR</v>
      </c>
    </row>
    <row r="27" spans="1:11" s="78" customFormat="1" ht="34.5" customHeight="1" x14ac:dyDescent="0.25">
      <c r="A27" s="82" t="str">
        <f>'FEB Cons Subsidies-CASH'!$B$38</f>
        <v>Real Property Transfer Tax Surcharge (Mansion)</v>
      </c>
      <c r="B27" s="121">
        <f>'FEB Cons Subsidies-CASH'!$U$38</f>
        <v>14.275631291315083</v>
      </c>
      <c r="C27" s="117"/>
      <c r="D27" s="100">
        <f>IF(ISERROR('FEB Cons Subsidies-CASH'!$U$38/'FEB Cons Subsidies-CASH'!$S$38),"HIDE ",IF('FEB Cons Subsidies-CASH'!$U$38/'FEB Cons Subsidies-CASH'!$S$38=0,"HIDE ",IF('FEB Cons Subsidies-CASH'!$U$38/'FEB Cons Subsidies-CASH'!$S$38&gt;1,"&gt; 100%",IF('FEB Cons Subsidies-CASH'!$U$38/'FEB Cons Subsidies-CASH'!$S$38&lt;-1,"&gt; (100%)",'FEB Cons Subsidies-CASH'!$U$38/'FEB Cons Subsidies-CASH'!$S$38))))</f>
        <v>0.92231627092468493</v>
      </c>
      <c r="E27" s="101"/>
      <c r="F27" s="89" t="s">
        <v>83</v>
      </c>
      <c r="J27" s="86">
        <f>IF(EXACT(A27,'FEB Cons Subsidies-CASH'!$B$38)=TRUE,IF(ISERROR('FEB Cons Subsidies-CASH'!$U$38/'FEB Cons Subsidies-CASH'!$S$38),"NO VAR",'FEB Cons Subsidies-CASH'!$U$38/'FEB Cons Subsidies-CASH'!$S$38))</f>
        <v>0.92231627092468493</v>
      </c>
      <c r="K27" s="92" t="str">
        <f t="shared" si="1"/>
        <v>OK</v>
      </c>
    </row>
    <row r="28" spans="1:11" s="78" customFormat="1" ht="30" customHeight="1" x14ac:dyDescent="0.25">
      <c r="A28" s="82" t="str">
        <f>'FEB Cons Subsidies-CASH'!$B$39</f>
        <v>Internet Marketplace Tax</v>
      </c>
      <c r="B28" s="121">
        <f>'FEB Cons Subsidies-CASH'!$U$39</f>
        <v>-28.234873812499998</v>
      </c>
      <c r="C28" s="117"/>
      <c r="D28" s="100">
        <f>IF(ISERROR('FEB Cons Subsidies-CASH'!$U$39/'FEB Cons Subsidies-CASH'!$S$39),"HIDE ",IF('FEB Cons Subsidies-CASH'!$U$39/'FEB Cons Subsidies-CASH'!$S$39=0,"HIDE ",IF('FEB Cons Subsidies-CASH'!$U$39/'FEB Cons Subsidies-CASH'!$S$39&gt;1,"&gt; 100%",IF('FEB Cons Subsidies-CASH'!$U$39/'FEB Cons Subsidies-CASH'!$S$39&lt;-1,"&gt; (100%)",'FEB Cons Subsidies-CASH'!$U$39/'FEB Cons Subsidies-CASH'!$S$39))))</f>
        <v>-1</v>
      </c>
      <c r="E28" s="101"/>
      <c r="F28" s="89" t="s">
        <v>77</v>
      </c>
      <c r="J28" s="86">
        <f>IF(EXACT(A28,'FEB Cons Subsidies-CASH'!$B$39)=TRUE,IF(ISERROR('FEB Cons Subsidies-CASH'!$U$39/'FEB Cons Subsidies-CASH'!$S$39),"NO VAR",'FEB Cons Subsidies-CASH'!$U$39/'FEB Cons Subsidies-CASH'!$S$39))</f>
        <v>-1</v>
      </c>
      <c r="K28" s="92" t="str">
        <f t="shared" si="1"/>
        <v>OK</v>
      </c>
    </row>
    <row r="29" spans="1:11" s="78" customFormat="1" ht="47.25" customHeight="1" x14ac:dyDescent="0.25">
      <c r="A29" s="82" t="str">
        <f>'FEB Cons Subsidies-CASH'!$B$40</f>
        <v>Less: Transfer to CBDTP Capital Lockbox</v>
      </c>
      <c r="B29" s="121">
        <f>'FEB Cons Subsidies-CASH'!$U$40</f>
        <v>-29.753653030000002</v>
      </c>
      <c r="C29" s="117"/>
      <c r="D29" s="100">
        <v>-1</v>
      </c>
      <c r="E29" s="101"/>
      <c r="F29" s="89" t="s">
        <v>85</v>
      </c>
      <c r="J29" s="86" t="str">
        <f>IF(EXACT(A29,'FEB Cons Subsidies-CASH'!$B$40)=TRUE,IF(ISERROR('FEB Cons Subsidies-CASH'!$U$40/'FEB Cons Subsidies-CASH'!$S$40),"NO VAR",'FEB Cons Subsidies-CASH'!$U$40/'FEB Cons Subsidies-CASH'!$S$40))</f>
        <v>NO VAR</v>
      </c>
      <c r="K29" s="92" t="str">
        <f t="shared" si="1"/>
        <v>NO VAR</v>
      </c>
    </row>
    <row r="30" spans="1:11" s="78" customFormat="1" ht="30" hidden="1" customHeight="1" x14ac:dyDescent="0.25">
      <c r="A30" s="82" t="str">
        <f>'FEB Cons Subsidies-CASH'!$B$44</f>
        <v>State Operating Assistance</v>
      </c>
      <c r="B30" s="121">
        <f>'FEB Cons Subsidies-CASH'!$U$44</f>
        <v>0</v>
      </c>
      <c r="C30" s="118"/>
      <c r="D30" s="100" t="str">
        <f>IF(ISERROR('FEB Cons Subsidies-CASH'!$U$44/'FEB Cons Subsidies-CASH'!$S$44),"HIDE ",IF('FEB Cons Subsidies-CASH'!$U$44/'FEB Cons Subsidies-CASH'!$S$44=0,"HIDE ",IF('FEB Cons Subsidies-CASH'!$U$44/'FEB Cons Subsidies-CASH'!$S$44&gt;1,"&gt; 100%",IF('FEB Cons Subsidies-CASH'!$U$44/'FEB Cons Subsidies-CASH'!$S$44&lt;-1,"&gt; (100%)",'FEB Cons Subsidies-CASH'!$U$44/'FEB Cons Subsidies-CASH'!$S$44))))</f>
        <v xml:space="preserve">HIDE </v>
      </c>
      <c r="E30" s="101"/>
      <c r="F30" s="90"/>
      <c r="J30" s="86" t="str">
        <f>IF(EXACT(A30,'FEB Cons Subsidies-CASH'!$B$44)=TRUE,IF(ISERROR('FEB Cons Subsidies-CASH'!$U$44/'FEB Cons Subsidies-CASH'!$S$44),"NO VAR",'FEB Cons Subsidies-CASH'!$U$44/'FEB Cons Subsidies-CASH'!$S$44))</f>
        <v>NO VAR</v>
      </c>
      <c r="K30" s="92" t="str">
        <f t="shared" si="1"/>
        <v>NO VAR</v>
      </c>
    </row>
    <row r="31" spans="1:11" s="78" customFormat="1" ht="30" hidden="1" customHeight="1" x14ac:dyDescent="0.25">
      <c r="A31" s="82" t="str">
        <f>'FEB Cons Subsidies-CASH'!$B$50</f>
        <v>New York City</v>
      </c>
      <c r="B31" s="121">
        <f>'FEB Cons Subsidies-CASH'!$U$50</f>
        <v>0</v>
      </c>
      <c r="C31" s="118"/>
      <c r="D31" s="100" t="str">
        <f>IF(ISERROR('FEB Cons Subsidies-CASH'!$U$50/'FEB Cons Subsidies-CASH'!$S$50),"HIDE ",IF('FEB Cons Subsidies-CASH'!$U$50/'FEB Cons Subsidies-CASH'!$S$50=0,"HIDE ",IF('FEB Cons Subsidies-CASH'!$U$50/'FEB Cons Subsidies-CASH'!$S$50&gt;1,"&gt; 100%",IF('FEB Cons Subsidies-CASH'!$U$50/'FEB Cons Subsidies-CASH'!$S$50&lt;-1,"&gt; (100%)",'FEB Cons Subsidies-CASH'!$U$50/'FEB Cons Subsidies-CASH'!$S$50))))</f>
        <v xml:space="preserve">HIDE </v>
      </c>
      <c r="E31" s="101"/>
      <c r="F31" s="90"/>
      <c r="J31" s="86" t="str">
        <f>IF(EXACT(A31,'FEB Cons Subsidies-CASH'!$B$50)=TRUE,IF(ISERROR('FEB Cons Subsidies-CASH'!$U$50/'FEB Cons Subsidies-CASH'!$S$50),"NO VAR",'FEB Cons Subsidies-CASH'!$U$50/'FEB Cons Subsidies-CASH'!$S$50))</f>
        <v>NO VAR</v>
      </c>
      <c r="K31" s="92" t="str">
        <f t="shared" si="1"/>
        <v>NO VAR</v>
      </c>
    </row>
    <row r="32" spans="1:11" s="78" customFormat="1" ht="30" hidden="1" customHeight="1" x14ac:dyDescent="0.25">
      <c r="A32" s="82" t="str">
        <f>'FEB Cons Subsidies-CASH'!$B$51</f>
        <v>Nassau County</v>
      </c>
      <c r="B32" s="121">
        <f>'FEB Cons Subsidies-CASH'!$U$51</f>
        <v>0</v>
      </c>
      <c r="C32" s="118"/>
      <c r="D32" s="100" t="str">
        <f>IF(ISERROR('FEB Cons Subsidies-CASH'!$U$51/'FEB Cons Subsidies-CASH'!$S$51),"HIDE ",IF('FEB Cons Subsidies-CASH'!$U$51/'FEB Cons Subsidies-CASH'!$S$51=0,"HIDE ",IF('FEB Cons Subsidies-CASH'!$U$51/'FEB Cons Subsidies-CASH'!$S$51&gt;1,"&gt; 100%",IF('FEB Cons Subsidies-CASH'!$U$51/'FEB Cons Subsidies-CASH'!$S$51&lt;-1,"&gt; (100%)",'FEB Cons Subsidies-CASH'!$U$51/'FEB Cons Subsidies-CASH'!$S$51))))</f>
        <v xml:space="preserve">HIDE </v>
      </c>
      <c r="E32" s="101"/>
      <c r="F32" s="90"/>
      <c r="J32" s="86" t="str">
        <f>IF(EXACT(A32,'FEB Cons Subsidies-CASH'!$B$51)=TRUE,IF(ISERROR('FEB Cons Subsidies-CASH'!$U$51/'FEB Cons Subsidies-CASH'!$S$51),"NO VAR",'FEB Cons Subsidies-CASH'!$U$51/'FEB Cons Subsidies-CASH'!$S$51))</f>
        <v>NO VAR</v>
      </c>
      <c r="K32" s="92" t="str">
        <f t="shared" si="1"/>
        <v>NO VAR</v>
      </c>
    </row>
    <row r="33" spans="1:18" s="78" customFormat="1" ht="30" hidden="1" customHeight="1" x14ac:dyDescent="0.25">
      <c r="A33" s="82" t="str">
        <f>'FEB Cons Subsidies-CASH'!$B$52</f>
        <v>Suffolk County</v>
      </c>
      <c r="B33" s="121">
        <f>'FEB Cons Subsidies-CASH'!$U$52</f>
        <v>1.5034999999999998</v>
      </c>
      <c r="C33" s="118"/>
      <c r="D33" s="100" t="str">
        <f>IF(ISERROR('FEB Cons Subsidies-CASH'!$U$52/'FEB Cons Subsidies-CASH'!$S$52),"HIDE ",IF('FEB Cons Subsidies-CASH'!$U$52/'FEB Cons Subsidies-CASH'!$S$52=0,"HIDE ",IF('FEB Cons Subsidies-CASH'!$U$52/'FEB Cons Subsidies-CASH'!$S$52&gt;1,"&gt; 100%",IF('FEB Cons Subsidies-CASH'!$U$52/'FEB Cons Subsidies-CASH'!$S$52&lt;-1,"&gt; (100%)",'FEB Cons Subsidies-CASH'!$U$52/'FEB Cons Subsidies-CASH'!$S$52))))</f>
        <v xml:space="preserve">HIDE </v>
      </c>
      <c r="E33" s="101"/>
      <c r="F33" s="90"/>
      <c r="J33" s="86" t="str">
        <f>IF(EXACT(A33,'FEB Cons Subsidies-CASH'!$B$52)=TRUE,IF(ISERROR('FEB Cons Subsidies-CASH'!$U$52/'FEB Cons Subsidies-CASH'!$S$52),"NO VAR",'FEB Cons Subsidies-CASH'!$U$52/'FEB Cons Subsidies-CASH'!$S$52))</f>
        <v>NO VAR</v>
      </c>
      <c r="K33" s="92" t="str">
        <f t="shared" si="1"/>
        <v>NO VAR</v>
      </c>
    </row>
    <row r="34" spans="1:18" s="78" customFormat="1" ht="30" hidden="1" customHeight="1" x14ac:dyDescent="0.25">
      <c r="A34" s="82" t="str">
        <f>'FEB Cons Subsidies-CASH'!$B$53</f>
        <v>Westchester County</v>
      </c>
      <c r="B34" s="121">
        <f>'FEB Cons Subsidies-CASH'!$U$53</f>
        <v>0</v>
      </c>
      <c r="C34" s="118"/>
      <c r="D34" s="100" t="str">
        <f>IF(ISERROR('FEB Cons Subsidies-CASH'!$U$53/'FEB Cons Subsidies-CASH'!$S$53),"HIDE ",IF('FEB Cons Subsidies-CASH'!$U$53/'FEB Cons Subsidies-CASH'!$S$53=0,"HIDE ",IF('FEB Cons Subsidies-CASH'!$U$53/'FEB Cons Subsidies-CASH'!$S$53&gt;1,"&gt; 100%",IF('FEB Cons Subsidies-CASH'!$U$53/'FEB Cons Subsidies-CASH'!$S$53&lt;-1,"&gt; (100%)",'FEB Cons Subsidies-CASH'!$U$53/'FEB Cons Subsidies-CASH'!$S$53))))</f>
        <v xml:space="preserve">HIDE </v>
      </c>
      <c r="E34" s="101"/>
      <c r="F34" s="90"/>
      <c r="J34" s="86" t="str">
        <f>IF(EXACT(A34,'FEB Cons Subsidies-CASH'!$B$53)=TRUE,IF(ISERROR('FEB Cons Subsidies-CASH'!$U$53/'FEB Cons Subsidies-CASH'!$S$53),"NO VAR",'FEB Cons Subsidies-CASH'!$U$53/'FEB Cons Subsidies-CASH'!$S$53))</f>
        <v>NO VAR</v>
      </c>
      <c r="K34" s="92" t="str">
        <f t="shared" si="1"/>
        <v>NO VAR</v>
      </c>
    </row>
    <row r="35" spans="1:18" s="78" customFormat="1" ht="30" hidden="1" customHeight="1" x14ac:dyDescent="0.25">
      <c r="A35" s="82" t="str">
        <f>'FEB Cons Subsidies-CASH'!$B$54</f>
        <v>Putnam County</v>
      </c>
      <c r="B35" s="121">
        <f>'FEB Cons Subsidies-CASH'!$U$54</f>
        <v>0</v>
      </c>
      <c r="C35" s="118"/>
      <c r="D35" s="100" t="str">
        <f>IF(ISERROR('FEB Cons Subsidies-CASH'!$U$54/'FEB Cons Subsidies-CASH'!$S$54),"HIDE ",IF('FEB Cons Subsidies-CASH'!$U$54/'FEB Cons Subsidies-CASH'!$S$54=0,"HIDE ",IF('FEB Cons Subsidies-CASH'!$U$54/'FEB Cons Subsidies-CASH'!$S$54&gt;1,"&gt; 100%",IF('FEB Cons Subsidies-CASH'!$U$54/'FEB Cons Subsidies-CASH'!$S$54&lt;-1,"&gt; (100%)",'FEB Cons Subsidies-CASH'!$U$54/'FEB Cons Subsidies-CASH'!$S$54))))</f>
        <v xml:space="preserve">HIDE </v>
      </c>
      <c r="E35" s="101"/>
      <c r="F35" s="90"/>
      <c r="J35" s="86" t="str">
        <f>IF(EXACT(A35,'FEB Cons Subsidies-CASH'!$B$54)=TRUE,IF(ISERROR('FEB Cons Subsidies-CASH'!$U$54/'FEB Cons Subsidies-CASH'!$S$54),"NO VAR",'FEB Cons Subsidies-CASH'!$U$54/'FEB Cons Subsidies-CASH'!$S$54))</f>
        <v>NO VAR</v>
      </c>
      <c r="K35" s="92" t="str">
        <f t="shared" si="1"/>
        <v>NO VAR</v>
      </c>
    </row>
    <row r="36" spans="1:18" ht="30" hidden="1" customHeight="1" x14ac:dyDescent="0.25">
      <c r="A36" s="82" t="str">
        <f>'FEB Cons Subsidies-CASH'!$B$55</f>
        <v>Dutchess County</v>
      </c>
      <c r="B36" s="121">
        <f>'FEB Cons Subsidies-CASH'!$U$55</f>
        <v>0</v>
      </c>
      <c r="C36" s="119"/>
      <c r="D36" s="100" t="str">
        <f>IF(ISERROR('FEB Cons Subsidies-CASH'!$U$55/'FEB Cons Subsidies-CASH'!$S$55),"HIDE ",IF('FEB Cons Subsidies-CASH'!$U$55/'FEB Cons Subsidies-CASH'!$S$55=0,"HIDE ",IF('FEB Cons Subsidies-CASH'!$U$55/'FEB Cons Subsidies-CASH'!$S$55&gt;1,"&gt; 100%",IF('FEB Cons Subsidies-CASH'!$U$55/'FEB Cons Subsidies-CASH'!$S$55&lt;-1,"&gt; (100%)",'FEB Cons Subsidies-CASH'!$U$55/'FEB Cons Subsidies-CASH'!$S$55))))</f>
        <v xml:space="preserve">HIDE </v>
      </c>
      <c r="E36" s="2"/>
      <c r="F36" s="93"/>
      <c r="J36" s="86" t="str">
        <f>IF(EXACT(A36,'FEB Cons Subsidies-CASH'!$B$55)=TRUE,IF(ISERROR('FEB Cons Subsidies-CASH'!$U$55/'FEB Cons Subsidies-CASH'!$S$55),"NO VAR",'FEB Cons Subsidies-CASH'!$U$55/'FEB Cons Subsidies-CASH'!$S$55))</f>
        <v>NO VAR</v>
      </c>
      <c r="K36" s="92" t="str">
        <f t="shared" si="1"/>
        <v>NO VAR</v>
      </c>
    </row>
    <row r="37" spans="1:18" ht="30" hidden="1" customHeight="1" x14ac:dyDescent="0.25">
      <c r="A37" s="82" t="str">
        <f>'FEB Cons Subsidies-CASH'!$B$56</f>
        <v>Orange County</v>
      </c>
      <c r="B37" s="121">
        <f>'FEB Cons Subsidies-CASH'!$U$56</f>
        <v>0</v>
      </c>
      <c r="C37" s="119"/>
      <c r="D37" s="100" t="str">
        <f>IF(ISERROR('FEB Cons Subsidies-CASH'!$U$56/'FEB Cons Subsidies-CASH'!$S$56),"HIDE ",IF('FEB Cons Subsidies-CASH'!$U$56/'FEB Cons Subsidies-CASH'!$S$56=0,"HIDE ",IF('FEB Cons Subsidies-CASH'!$U$56/'FEB Cons Subsidies-CASH'!$S$56&gt;1,"&gt; 100%",IF('FEB Cons Subsidies-CASH'!$U$56/'FEB Cons Subsidies-CASH'!$S$56&lt;-1,"&gt; (100%)",'FEB Cons Subsidies-CASH'!$U$56/'FEB Cons Subsidies-CASH'!$S$56))))</f>
        <v xml:space="preserve">HIDE </v>
      </c>
      <c r="E37" s="2"/>
      <c r="F37" s="93"/>
      <c r="J37" s="86" t="str">
        <f>IF(EXACT(A37,'FEB Cons Subsidies-CASH'!$B$56)=TRUE,IF(ISERROR('FEB Cons Subsidies-CASH'!$U$56/'FEB Cons Subsidies-CASH'!$S$56),"NO VAR",'FEB Cons Subsidies-CASH'!$U$56/'FEB Cons Subsidies-CASH'!$S$56))</f>
        <v>NO VAR</v>
      </c>
      <c r="K37" s="92" t="str">
        <f t="shared" si="1"/>
        <v>NO VAR</v>
      </c>
    </row>
    <row r="38" spans="1:18" ht="30" hidden="1" customHeight="1" x14ac:dyDescent="0.25">
      <c r="A38" s="82" t="str">
        <f>'FEB Cons Subsidies-CASH'!$B$57</f>
        <v>Rockland County</v>
      </c>
      <c r="B38" s="121">
        <f>'FEB Cons Subsidies-CASH'!$U$57</f>
        <v>0</v>
      </c>
      <c r="C38" s="119"/>
      <c r="D38" s="100" t="str">
        <f>IF(ISERROR('FEB Cons Subsidies-CASH'!$U$57/'FEB Cons Subsidies-CASH'!$S$57),"HIDE ",IF('FEB Cons Subsidies-CASH'!$U$57/'FEB Cons Subsidies-CASH'!$S$57=0,"HIDE ",IF('FEB Cons Subsidies-CASH'!$U$57/'FEB Cons Subsidies-CASH'!$S$57&gt;1,"&gt; 100%",IF('FEB Cons Subsidies-CASH'!$U$57/'FEB Cons Subsidies-CASH'!$S$57&lt;-1,"&gt; (100%)",'FEB Cons Subsidies-CASH'!$U$57/'FEB Cons Subsidies-CASH'!$S$57))))</f>
        <v xml:space="preserve">HIDE </v>
      </c>
      <c r="E38" s="2"/>
      <c r="F38" s="93"/>
      <c r="J38" s="86" t="str">
        <f>IF(EXACT(A38,'FEB Cons Subsidies-CASH'!$B$57)=TRUE,IF(ISERROR('FEB Cons Subsidies-CASH'!$U$57/'FEB Cons Subsidies-CASH'!$S$57),"NO VAR",'FEB Cons Subsidies-CASH'!$U$57/'FEB Cons Subsidies-CASH'!$S$57))</f>
        <v>NO VAR</v>
      </c>
      <c r="K38" s="92" t="str">
        <f t="shared" si="1"/>
        <v>NO VAR</v>
      </c>
    </row>
    <row r="39" spans="1:18" ht="30" hidden="1" customHeight="1" x14ac:dyDescent="0.25">
      <c r="A39" s="82" t="str">
        <f>'FEB Cons Subsidies-CASH'!$B$58</f>
        <v>Station Maintenance</v>
      </c>
      <c r="B39" s="121">
        <f>'FEB Cons Subsidies-CASH'!$U$58</f>
        <v>0</v>
      </c>
      <c r="C39" s="119"/>
      <c r="D39" s="100" t="str">
        <f>IF(ISERROR('FEB Cons Subsidies-CASH'!$U$58/'FEB Cons Subsidies-CASH'!$S$58),"HIDE ",IF('FEB Cons Subsidies-CASH'!$U$58/'FEB Cons Subsidies-CASH'!$S$58=0,"HIDE ",IF('FEB Cons Subsidies-CASH'!$U$58/'FEB Cons Subsidies-CASH'!$S$58&gt;1,"&gt; 100%",IF('FEB Cons Subsidies-CASH'!$U$58/'FEB Cons Subsidies-CASH'!$S$58&lt;-1,"&gt; (100%)",'FEB Cons Subsidies-CASH'!$U$58/'FEB Cons Subsidies-CASH'!$S$58))))</f>
        <v xml:space="preserve">HIDE </v>
      </c>
      <c r="E39" s="2"/>
      <c r="F39" s="89"/>
      <c r="J39" s="86" t="str">
        <f>IF(EXACT(A39,'FEB Cons Subsidies-CASH'!$B$58)=TRUE,IF(ISERROR('FEB Cons Subsidies-CASH'!$U$58/'FEB Cons Subsidies-CASH'!$S$58),"NO VAR",'FEB Cons Subsidies-CASH'!$U$58/'FEB Cons Subsidies-CASH'!$S$58))</f>
        <v>NO VAR</v>
      </c>
      <c r="K39" s="92" t="str">
        <f t="shared" si="1"/>
        <v>NO VAR</v>
      </c>
    </row>
    <row r="40" spans="1:18" ht="30" hidden="1" customHeight="1" x14ac:dyDescent="0.25">
      <c r="A40" s="82" t="str">
        <f>'FEB Cons Subsidies-CASH'!$B$61</f>
        <v>Subsidy Adjustments</v>
      </c>
      <c r="B40" s="121">
        <f>'FEB Cons Subsidies-CASH'!$U$61</f>
        <v>0</v>
      </c>
      <c r="C40" s="119"/>
      <c r="D40" s="100" t="str">
        <f>IF(ISERROR('FEB Cons Subsidies-CASH'!$U$61/'FEB Cons Subsidies-CASH'!$S$61),"HIDE ",IF('FEB Cons Subsidies-CASH'!$U$61/'FEB Cons Subsidies-CASH'!$S$61=0,"HIDE ",IF('FEB Cons Subsidies-CASH'!$U$61/'FEB Cons Subsidies-CASH'!$S$61&gt;1,"&gt; 100%",IF('FEB Cons Subsidies-CASH'!$U$61/'FEB Cons Subsidies-CASH'!$S$61&lt;-1,"&gt; (100%)",'FEB Cons Subsidies-CASH'!$U$61/'FEB Cons Subsidies-CASH'!$S$61))))</f>
        <v xml:space="preserve">HIDE </v>
      </c>
      <c r="E40" s="2"/>
      <c r="F40" s="93"/>
      <c r="J40" s="86" t="str">
        <f>IF(EXACT(A40,'FEB Cons Subsidies-CASH'!$B$61)=TRUE,IF(ISERROR('FEB Cons Subsidies-CASH'!$U$61/'FEB Cons Subsidies-CASH'!$S$61),"NO VAR",'FEB Cons Subsidies-CASH'!$U$61/'FEB Cons Subsidies-CASH'!$S$61))</f>
        <v>NO VAR</v>
      </c>
      <c r="K40" s="92" t="str">
        <f t="shared" si="1"/>
        <v>NO VAR</v>
      </c>
    </row>
    <row r="41" spans="1:18" ht="30" customHeight="1" x14ac:dyDescent="0.25">
      <c r="A41" s="82" t="str">
        <f>'FEB Cons Subsidies-CASH'!$B$66</f>
        <v>City Subsidy for MTA Bus Company</v>
      </c>
      <c r="B41" s="121">
        <f>'FEB Cons Subsidies-CASH'!$U$66</f>
        <v>-2.1976352615807571</v>
      </c>
      <c r="C41" s="118"/>
      <c r="D41" s="100">
        <f>IF(ISERROR('FEB Cons Subsidies-CASH'!$U$66/'FEB Cons Subsidies-CASH'!$S$66),"HIDE ",IF('FEB Cons Subsidies-CASH'!$U$66/'FEB Cons Subsidies-CASH'!$S$66=0,"HIDE ",IF('FEB Cons Subsidies-CASH'!$U$66/'FEB Cons Subsidies-CASH'!$S$66&gt;1,"&gt; 100%",IF('FEB Cons Subsidies-CASH'!$U$66/'FEB Cons Subsidies-CASH'!$S$66&lt;-1,"&gt; (100%)",'FEB Cons Subsidies-CASH'!$U$66/'FEB Cons Subsidies-CASH'!$S$66))))</f>
        <v>-4.8622792959453966E-2</v>
      </c>
      <c r="E41" s="101"/>
      <c r="F41" s="90" t="s">
        <v>86</v>
      </c>
      <c r="G41" s="78"/>
      <c r="H41" s="78"/>
      <c r="I41" s="78"/>
      <c r="J41" s="86">
        <f>IF(EXACT(A41,'FEB Cons Subsidies-CASH'!$B$66)=TRUE,IF(ISERROR('FEB Cons Subsidies-CASH'!$U$66/'FEB Cons Subsidies-CASH'!$S$66),"NO VAR",'FEB Cons Subsidies-CASH'!$U$66/'FEB Cons Subsidies-CASH'!$S$66))</f>
        <v>-4.8622792959453966E-2</v>
      </c>
      <c r="K41" s="92" t="str">
        <f t="shared" si="1"/>
        <v>OK</v>
      </c>
      <c r="L41" s="78"/>
      <c r="M41" s="78"/>
      <c r="N41" s="78"/>
      <c r="O41" s="78"/>
      <c r="P41" s="78"/>
      <c r="Q41" s="78"/>
      <c r="R41" s="78"/>
    </row>
    <row r="42" spans="1:18" ht="30" hidden="1" customHeight="1" x14ac:dyDescent="0.25">
      <c r="A42" s="82" t="str">
        <f>'FEB Cons Subsidies-CASH'!$B$67</f>
        <v>City Subsidy for Staten Island Railway</v>
      </c>
      <c r="B42" s="121">
        <f>'FEB Cons Subsidies-CASH'!$U$67</f>
        <v>0</v>
      </c>
      <c r="C42" s="118"/>
      <c r="D42" s="100" t="str">
        <f>IF(ISERROR('FEB Cons Subsidies-CASH'!$U$67/'FEB Cons Subsidies-CASH'!$S$67),"HIDE ",IF('FEB Cons Subsidies-CASH'!$U$67/'FEB Cons Subsidies-CASH'!$S$67=0,"HIDE ",IF('FEB Cons Subsidies-CASH'!$U$67/'FEB Cons Subsidies-CASH'!$S$67&gt;1,"&gt; 100%",IF('FEB Cons Subsidies-CASH'!$U$67/'FEB Cons Subsidies-CASH'!$S$67&lt;-1,"&gt; (100%)",'FEB Cons Subsidies-CASH'!$U$67/'FEB Cons Subsidies-CASH'!$S$67))))</f>
        <v xml:space="preserve">HIDE </v>
      </c>
      <c r="E42" s="101"/>
      <c r="F42" s="90"/>
      <c r="G42" s="78"/>
      <c r="H42" s="78"/>
      <c r="I42" s="78"/>
      <c r="J42" s="86" t="str">
        <f>IF(EXACT(A42,'FEB Cons Subsidies-CASH'!$B$67)=TRUE,IF(ISERROR('FEB Cons Subsidies-CASH'!$U$67/'FEB Cons Subsidies-CASH'!$S$67),"NO VAR",'FEB Cons Subsidies-CASH'!$U$67/'FEB Cons Subsidies-CASH'!$S$67))</f>
        <v>NO VAR</v>
      </c>
      <c r="K42" s="92" t="str">
        <f t="shared" si="1"/>
        <v>NO VAR</v>
      </c>
      <c r="L42" s="78"/>
      <c r="M42" s="78"/>
      <c r="N42" s="78"/>
      <c r="O42" s="78"/>
      <c r="P42" s="78"/>
      <c r="Q42" s="78"/>
      <c r="R42" s="78"/>
    </row>
    <row r="43" spans="1:18" ht="30" customHeight="1" x14ac:dyDescent="0.25">
      <c r="A43" s="82" t="str">
        <f>'FEB Cons Subsidies-CASH'!$B$68</f>
        <v>CDOT Subsidy for Metro-North Railroad</v>
      </c>
      <c r="B43" s="121">
        <f>'FEB Cons Subsidies-CASH'!$U$68</f>
        <v>-24.221303928082378</v>
      </c>
      <c r="C43" s="118"/>
      <c r="D43" s="100">
        <f>IF(ISERROR('FEB Cons Subsidies-CASH'!$U$68/'FEB Cons Subsidies-CASH'!$S$68),"HIDE ",IF('FEB Cons Subsidies-CASH'!$U$68/'FEB Cons Subsidies-CASH'!$S$68=0,"HIDE ",IF('FEB Cons Subsidies-CASH'!$U$68/'FEB Cons Subsidies-CASH'!$S$68&gt;1,"&gt; 100%",IF('FEB Cons Subsidies-CASH'!$U$68/'FEB Cons Subsidies-CASH'!$S$68&lt;-1,"&gt; (100%)",'FEB Cons Subsidies-CASH'!$U$68/'FEB Cons Subsidies-CASH'!$S$68))))</f>
        <v>-1</v>
      </c>
      <c r="E43" s="101"/>
      <c r="F43" s="90" t="s">
        <v>88</v>
      </c>
      <c r="G43" s="78"/>
      <c r="H43" s="78"/>
      <c r="I43" s="78"/>
      <c r="J43" s="86">
        <f>IF(EXACT(A43,'FEB Cons Subsidies-CASH'!$B$68)=TRUE,IF(ISERROR('FEB Cons Subsidies-CASH'!$U$68/'FEB Cons Subsidies-CASH'!$S$68),"NO VAR",'FEB Cons Subsidies-CASH'!$U$68/'FEB Cons Subsidies-CASH'!$S$68))</f>
        <v>-1</v>
      </c>
      <c r="K43" s="92" t="str">
        <f t="shared" si="1"/>
        <v>OK</v>
      </c>
      <c r="L43" s="78"/>
      <c r="M43" s="78"/>
      <c r="N43" s="78"/>
      <c r="O43" s="78"/>
      <c r="P43" s="78"/>
      <c r="Q43" s="78"/>
      <c r="R43" s="78"/>
    </row>
    <row r="44" spans="1:18" ht="30" customHeight="1" x14ac:dyDescent="0.25">
      <c r="A44" s="82" t="str">
        <f>'FEB Cons Subsidies-CASH'!$B$74</f>
        <v>B&amp;T Operating Surplus TransUer</v>
      </c>
      <c r="B44" s="121">
        <f>'FEB Cons Subsidies-CASH'!$U$74</f>
        <v>137.45191457912003</v>
      </c>
      <c r="C44" s="118"/>
      <c r="D44" s="100" t="str">
        <f>IF(ISERROR('FEB Cons Subsidies-CASH'!$U$74/'FEB Cons Subsidies-CASH'!$S$74),"HIDE ",IF('FEB Cons Subsidies-CASH'!$U$74/'FEB Cons Subsidies-CASH'!$S$74=0,"HIDE ",IF('FEB Cons Subsidies-CASH'!$U$74/'FEB Cons Subsidies-CASH'!$S$74&gt;1,"&gt; 100%",IF('FEB Cons Subsidies-CASH'!$U$74/'FEB Cons Subsidies-CASH'!$S$74&lt;-1,"&gt; (100%)",'FEB Cons Subsidies-CASH'!$U$74/'FEB Cons Subsidies-CASH'!$S$74))))</f>
        <v>&gt; 100%</v>
      </c>
      <c r="E44" s="101"/>
      <c r="F44" s="90" t="s">
        <v>89</v>
      </c>
      <c r="G44" s="78"/>
      <c r="H44" s="78"/>
      <c r="I44" s="78"/>
      <c r="J44" s="86">
        <f>IF(EXACT(A44,'FEB Cons Subsidies-CASH'!$B$74)=TRUE,IF(ISERROR('FEB Cons Subsidies-CASH'!$U$74/'FEB Cons Subsidies-CASH'!$S$74),"NO VAR",'FEB Cons Subsidies-CASH'!$U$74/'FEB Cons Subsidies-CASH'!$S$74))</f>
        <v>177.95519609521628</v>
      </c>
      <c r="K44" s="92" t="str">
        <f t="shared" si="1"/>
        <v>OK</v>
      </c>
      <c r="L44" s="78"/>
      <c r="M44" s="78"/>
      <c r="N44" s="78"/>
      <c r="O44" s="78"/>
      <c r="P44" s="78"/>
      <c r="Q44" s="78"/>
      <c r="R44" s="78"/>
    </row>
    <row r="45" spans="1:18" ht="6" customHeight="1" thickBot="1" x14ac:dyDescent="0.3">
      <c r="A45" s="94"/>
      <c r="B45" s="103"/>
      <c r="C45" s="95"/>
      <c r="D45" s="103"/>
      <c r="E45" s="102"/>
      <c r="F45" s="96"/>
      <c r="G45" s="78"/>
      <c r="H45" s="78"/>
      <c r="I45" s="78"/>
      <c r="J45" s="78"/>
      <c r="K45" s="79"/>
      <c r="L45" s="78"/>
      <c r="M45" s="78"/>
      <c r="N45" s="78"/>
      <c r="O45" s="78"/>
      <c r="P45" s="78"/>
      <c r="Q45" s="78"/>
      <c r="R45" s="78"/>
    </row>
    <row r="46" spans="1:18" ht="30" customHeight="1" x14ac:dyDescent="0.35">
      <c r="A46" s="217" t="str">
        <f>'FEB Variance Expl-ACCRUAL'!A52:F52</f>
        <v>Year-to-Date Feb 2021</v>
      </c>
      <c r="B46" s="217"/>
      <c r="C46" s="217"/>
      <c r="D46" s="217"/>
      <c r="E46" s="217"/>
      <c r="F46" s="217"/>
    </row>
    <row r="47" spans="1:18" ht="12" customHeight="1" thickBot="1" x14ac:dyDescent="0.3">
      <c r="A47" s="98"/>
      <c r="B47" s="98"/>
      <c r="C47" s="98"/>
      <c r="D47" s="98"/>
      <c r="E47" s="98"/>
      <c r="F47" s="98"/>
    </row>
    <row r="48" spans="1:18" ht="17.25" customHeight="1" x14ac:dyDescent="0.25">
      <c r="A48" s="190" t="str">
        <f t="shared" ref="A48:F48" si="2">A9</f>
        <v>Cash Subsidies</v>
      </c>
      <c r="B48" s="218" t="str">
        <f t="shared" si="2"/>
        <v xml:space="preserve">Variance
$ </v>
      </c>
      <c r="C48" s="219">
        <f t="shared" si="2"/>
        <v>0</v>
      </c>
      <c r="D48" s="196" t="str">
        <f t="shared" si="2"/>
        <v>Variance
%</v>
      </c>
      <c r="E48" s="197">
        <f t="shared" si="2"/>
        <v>0</v>
      </c>
      <c r="F48" s="200" t="str">
        <f t="shared" si="2"/>
        <v>Explanations</v>
      </c>
      <c r="J48" s="83" t="s">
        <v>65</v>
      </c>
      <c r="K48" s="87" t="s">
        <v>65</v>
      </c>
    </row>
    <row r="49" spans="1:11" ht="17.25" customHeight="1" x14ac:dyDescent="0.25">
      <c r="A49" s="191"/>
      <c r="B49" s="220"/>
      <c r="C49" s="221"/>
      <c r="D49" s="198"/>
      <c r="E49" s="199"/>
      <c r="F49" s="201"/>
      <c r="J49" s="84" t="s">
        <v>55</v>
      </c>
      <c r="K49" s="88" t="s">
        <v>55</v>
      </c>
    </row>
    <row r="50" spans="1:11" ht="15.75" customHeight="1" x14ac:dyDescent="0.25">
      <c r="A50" s="80"/>
      <c r="B50" s="202"/>
      <c r="C50" s="203"/>
      <c r="D50" s="204"/>
      <c r="E50" s="205"/>
      <c r="F50" s="81"/>
      <c r="J50" s="85"/>
      <c r="K50" s="91"/>
    </row>
    <row r="51" spans="1:11" s="78" customFormat="1" ht="30" hidden="1" customHeight="1" x14ac:dyDescent="0.25">
      <c r="A51" s="82" t="str">
        <f>'FEB Cons Subsidies-CASH'!$B$92</f>
        <v>Metropolitan Mass Transportation Operating Assistance (MMTOA)</v>
      </c>
      <c r="B51" s="120">
        <f>'FEB Cons Subsidies-CASH'!$U$92</f>
        <v>0</v>
      </c>
      <c r="C51" s="122"/>
      <c r="D51" s="100" t="str">
        <f>IF(ISERROR('FEB Cons Subsidies-CASH'!$U$92/'FEB Cons Subsidies-CASH'!$S$92),"HIDE ",IF('FEB Cons Subsidies-CASH'!$U$92/'FEB Cons Subsidies-CASH'!$S$92=0,"HIDE ",IF('FEB Cons Subsidies-CASH'!$U$92/'FEB Cons Subsidies-CASH'!$S$92&gt;1,"&gt; 100%",IF('FEB Cons Subsidies-CASH'!$U$92/'FEB Cons Subsidies-CASH'!$S$92&lt;-1,"&gt; (100%)",'FEB Cons Subsidies-CASH'!$U$92/'FEB Cons Subsidies-CASH'!$S$92))))</f>
        <v xml:space="preserve">HIDE </v>
      </c>
      <c r="E51" s="101"/>
      <c r="F51" s="89"/>
      <c r="J51" s="86" t="str">
        <f>IF(EXACT(A51,'FEB Cons Subsidies-CASH'!$B$92)=TRUE,IF(ISERROR('FEB Cons Subsidies-CASH'!$U$92/'FEB Cons Subsidies-CASH'!$S$92),"NO VAR",'FEB Cons Subsidies-CASH'!$U$92/'FEB Cons Subsidies-CASH'!$S$92))</f>
        <v>NO VAR</v>
      </c>
      <c r="K51" s="92" t="str">
        <f t="shared" ref="K51:K56" si="3">IF(J51="NO VAR","NO VAR",(IF(J51=FALSE,"INCORRECT LINE BEING PICKED UP","OK")))</f>
        <v>NO VAR</v>
      </c>
    </row>
    <row r="52" spans="1:11" s="78" customFormat="1" ht="30" customHeight="1" x14ac:dyDescent="0.25">
      <c r="A52" s="82" t="str">
        <f>'FEB Cons Subsidies-CASH'!$B$93</f>
        <v>Petroleum Business Tax (PBT)</v>
      </c>
      <c r="B52" s="120">
        <f>'FEB Cons Subsidies-CASH'!$U$93</f>
        <v>-37.593914790378101</v>
      </c>
      <c r="C52" s="122"/>
      <c r="D52" s="100">
        <f>IF(ISERROR('FEB Cons Subsidies-CASH'!$U$93/'FEB Cons Subsidies-CASH'!$S$93),"HIDE ",IF('FEB Cons Subsidies-CASH'!$U$93/'FEB Cons Subsidies-CASH'!$S$93=0,"HIDE ",IF('FEB Cons Subsidies-CASH'!$U$93/'FEB Cons Subsidies-CASH'!$S$93&gt;1,"&gt; 100%",IF('FEB Cons Subsidies-CASH'!$U$93/'FEB Cons Subsidies-CASH'!$S$93&lt;-1,"&gt; (100%)",'FEB Cons Subsidies-CASH'!$U$93/'FEB Cons Subsidies-CASH'!$S$93))))</f>
        <v>-0.3895988143091359</v>
      </c>
      <c r="E52" s="101"/>
      <c r="F52" s="89" t="s">
        <v>80</v>
      </c>
      <c r="J52" s="86">
        <f>IF(EXACT(A52,'FEB Cons Subsidies-CASH'!$B$93)=TRUE,IF(ISERROR('FEB Cons Subsidies-CASH'!$U$93/'FEB Cons Subsidies-CASH'!$S$93),"NO VAR",'FEB Cons Subsidies-CASH'!$U$93/'FEB Cons Subsidies-CASH'!$S$93))</f>
        <v>-0.3895988143091359</v>
      </c>
      <c r="K52" s="92" t="str">
        <f t="shared" si="3"/>
        <v>OK</v>
      </c>
    </row>
    <row r="53" spans="1:11" s="78" customFormat="1" ht="30" customHeight="1" x14ac:dyDescent="0.25">
      <c r="A53" s="82" t="str">
        <f>'FEB Cons Subsidies-CASH'!$B$94</f>
        <v>MRT(b)-1 (Gross)</v>
      </c>
      <c r="B53" s="120">
        <f>'FEB Cons Subsidies-CASH'!$U$94</f>
        <v>28.385878833230464</v>
      </c>
      <c r="C53" s="122"/>
      <c r="D53" s="100">
        <f>IF(ISERROR('FEB Cons Subsidies-CASH'!$U$94/'FEB Cons Subsidies-CASH'!$S$94),"HIDE ",IF('FEB Cons Subsidies-CASH'!$U$94/'FEB Cons Subsidies-CASH'!$S$94=0,"HIDE ",IF('FEB Cons Subsidies-CASH'!$U$94/'FEB Cons Subsidies-CASH'!$S$94&gt;1,"&gt; 100%",IF('FEB Cons Subsidies-CASH'!$U$94/'FEB Cons Subsidies-CASH'!$S$94&lt;-1,"&gt; (100%)",'FEB Cons Subsidies-CASH'!$U$94/'FEB Cons Subsidies-CASH'!$S$94))))</f>
        <v>0.84412768304966324</v>
      </c>
      <c r="E53" s="101"/>
      <c r="F53" s="89" t="s">
        <v>80</v>
      </c>
      <c r="J53" s="86">
        <f>IF(EXACT(A53,'FEB Cons Subsidies-CASH'!$B$94)=TRUE,IF(ISERROR('FEB Cons Subsidies-CASH'!$U$94/'FEB Cons Subsidies-CASH'!$S$94),"NO VAR",'FEB Cons Subsidies-CASH'!$U$94/'FEB Cons Subsidies-CASH'!$S$94))</f>
        <v>0.84412768304966324</v>
      </c>
      <c r="K53" s="92" t="str">
        <f t="shared" si="3"/>
        <v>OK</v>
      </c>
    </row>
    <row r="54" spans="1:11" s="78" customFormat="1" ht="30" customHeight="1" x14ac:dyDescent="0.25">
      <c r="A54" s="82" t="str">
        <f>'FEB Cons Subsidies-CASH'!$B$95</f>
        <v>MRT(b)-2 (Gross)</v>
      </c>
      <c r="B54" s="120">
        <f>'FEB Cons Subsidies-CASH'!$U$95</f>
        <v>22.55250026627337</v>
      </c>
      <c r="C54" s="122"/>
      <c r="D54" s="173" t="str">
        <f>IF(ISERROR('FEB Cons Subsidies-CASH'!$U$95/'FEB Cons Subsidies-CASH'!$S$95),"HIDE ",IF('FEB Cons Subsidies-CASH'!$U$95/'FEB Cons Subsidies-CASH'!$S$95=0,"HIDE ",IF('FEB Cons Subsidies-CASH'!$U$95/'FEB Cons Subsidies-CASH'!$S$95&gt;1,"&gt; 100%",IF('FEB Cons Subsidies-CASH'!$U$95/'FEB Cons Subsidies-CASH'!$S$95&lt;-1,"&gt; (100%)",'FEB Cons Subsidies-CASH'!$U$95/'FEB Cons Subsidies-CASH'!$S$95))))</f>
        <v>&gt; 100%</v>
      </c>
      <c r="E54" s="101"/>
      <c r="F54" s="89" t="s">
        <v>80</v>
      </c>
      <c r="J54" s="86">
        <f>IF(EXACT(A54,'FEB Cons Subsidies-CASH'!$B$95)=TRUE,IF(ISERROR('FEB Cons Subsidies-CASH'!$U$95/'FEB Cons Subsidies-CASH'!$S$95),"NO VAR",'FEB Cons Subsidies-CASH'!$U$95/'FEB Cons Subsidies-CASH'!$S$95))</f>
        <v>1.5683463895247673</v>
      </c>
      <c r="K54" s="92" t="str">
        <f t="shared" si="3"/>
        <v>OK</v>
      </c>
    </row>
    <row r="55" spans="1:11" s="78" customFormat="1" ht="30" hidden="1" customHeight="1" x14ac:dyDescent="0.25">
      <c r="A55" s="82" t="str">
        <f>'FEB Cons Subsidies-CASH'!$B$96</f>
        <v>Other MRT(b) Adjustments</v>
      </c>
      <c r="B55" s="120">
        <f>'FEB Cons Subsidies-CASH'!$U$96</f>
        <v>0</v>
      </c>
      <c r="C55" s="122"/>
      <c r="D55" s="100" t="str">
        <f>IF(ISERROR('FEB Cons Subsidies-CASH'!$U$96/'FEB Cons Subsidies-CASH'!$S$96),"HIDE ",IF('FEB Cons Subsidies-CASH'!$U$96/'FEB Cons Subsidies-CASH'!$S$96=0,"HIDE ",IF('FEB Cons Subsidies-CASH'!$U$96/'FEB Cons Subsidies-CASH'!$S$96&gt;1,"&gt; 100%",IF('FEB Cons Subsidies-CASH'!$U$96/'FEB Cons Subsidies-CASH'!$S$96&lt;-1,"&gt; (100%)",'FEB Cons Subsidies-CASH'!$U$96/'FEB Cons Subsidies-CASH'!$S$96))))</f>
        <v xml:space="preserve">HIDE </v>
      </c>
      <c r="E55" s="101"/>
      <c r="F55" s="89"/>
      <c r="J55" s="86" t="str">
        <f>IF(EXACT(A55,'FEB Cons Subsidies-CASH'!$B$96)=TRUE,IF(ISERROR('FEB Cons Subsidies-CASH'!$U$96/'FEB Cons Subsidies-CASH'!$S$96),"NO VAR",'FEB Cons Subsidies-CASH'!$U$96/'FEB Cons Subsidies-CASH'!$S$96))</f>
        <v>NO VAR</v>
      </c>
      <c r="K55" s="92" t="str">
        <f t="shared" si="3"/>
        <v>NO VAR</v>
      </c>
    </row>
    <row r="56" spans="1:11" s="78" customFormat="1" ht="30" customHeight="1" x14ac:dyDescent="0.25">
      <c r="A56" s="82" t="str">
        <f>'FEB Cons Subsidies-CASH'!$B$97</f>
        <v>Urban Tax</v>
      </c>
      <c r="B56" s="120">
        <f>'FEB Cons Subsidies-CASH'!$U$97</f>
        <v>22.246405136840714</v>
      </c>
      <c r="C56" s="122"/>
      <c r="D56" s="100">
        <f>IF(ISERROR('FEB Cons Subsidies-CASH'!$U$97/'FEB Cons Subsidies-CASH'!$S$97),"HIDE ",IF('FEB Cons Subsidies-CASH'!$U$97/'FEB Cons Subsidies-CASH'!$S$97=0,"HIDE ",IF('FEB Cons Subsidies-CASH'!$U$97/'FEB Cons Subsidies-CASH'!$S$97&gt;1,"&gt; 100%",IF('FEB Cons Subsidies-CASH'!$U$97/'FEB Cons Subsidies-CASH'!$S$97&lt;-1,"&gt; (100%)",'FEB Cons Subsidies-CASH'!$U$97/'FEB Cons Subsidies-CASH'!$S$97))))</f>
        <v>0.41780367982806238</v>
      </c>
      <c r="E56" s="101"/>
      <c r="F56" s="89" t="s">
        <v>80</v>
      </c>
      <c r="J56" s="86">
        <f>IF(EXACT(A56,'FEB Cons Subsidies-CASH'!$B$97)=TRUE,IF(ISERROR('FEB Cons Subsidies-CASH'!$U$97/'FEB Cons Subsidies-CASH'!$S$97),"NO VAR",'FEB Cons Subsidies-CASH'!$U$97/'FEB Cons Subsidies-CASH'!$S$97))</f>
        <v>0.41780367982806238</v>
      </c>
      <c r="K56" s="92" t="str">
        <f t="shared" si="3"/>
        <v>OK</v>
      </c>
    </row>
    <row r="57" spans="1:11" s="78" customFormat="1" ht="30" customHeight="1" x14ac:dyDescent="0.25">
      <c r="A57" s="82" t="str">
        <f>'FEB Cons Subsidies-CASH'!$B$102</f>
        <v>Payroll Mobility Tax (PMT)</v>
      </c>
      <c r="B57" s="120">
        <f>'FEB Cons Subsidies-CASH'!$U$102</f>
        <v>94.852975728964424</v>
      </c>
      <c r="C57" s="122"/>
      <c r="D57" s="100">
        <f>IF(ISERROR('FEB Cons Subsidies-CASH'!$U$102/'FEB Cons Subsidies-CASH'!$S$102),"HIDE ",IF('FEB Cons Subsidies-CASH'!$U$102/'FEB Cons Subsidies-CASH'!$S$102=0,"HIDE ",IF('FEB Cons Subsidies-CASH'!$U$102/'FEB Cons Subsidies-CASH'!$S$102&gt;1,"&gt; 100%",IF('FEB Cons Subsidies-CASH'!$U$102/'FEB Cons Subsidies-CASH'!$S$102&lt;-1,"&gt; (100%)",'FEB Cons Subsidies-CASH'!$U$102/'FEB Cons Subsidies-CASH'!$S$102))))</f>
        <v>0.6590539939515716</v>
      </c>
      <c r="E57" s="101"/>
      <c r="F57" s="89" t="s">
        <v>80</v>
      </c>
      <c r="J57" s="86">
        <f>IF(EXACT(A57,'FEB Cons Subsidies-CASH'!$B$102)=TRUE,IF(ISERROR('FEB Cons Subsidies-CASH'!$U$102/'FEB Cons Subsidies-CASH'!$S$102),"NO VAR",'FEB Cons Subsidies-CASH'!$U$102/'FEB Cons Subsidies-CASH'!$S$102))</f>
        <v>0.6590539939515716</v>
      </c>
      <c r="K57" s="92" t="str">
        <f t="shared" ref="K57:K83" si="4">IF(J57="NO VAR","NO VAR",(IF(J57=FALSE,"INCORRECT LINE BEING PICKED UP","OK")))</f>
        <v>OK</v>
      </c>
    </row>
    <row r="58" spans="1:11" s="78" customFormat="1" ht="30" hidden="1" customHeight="1" x14ac:dyDescent="0.25">
      <c r="A58" s="82" t="str">
        <f>'FEB Cons Subsidies-CASH'!$B$103</f>
        <v>Payroll Mobility Tax Replacement Uunds</v>
      </c>
      <c r="B58" s="120">
        <f>'FEB Cons Subsidies-CASH'!$U$103</f>
        <v>0</v>
      </c>
      <c r="C58" s="122"/>
      <c r="D58" s="100" t="str">
        <f>IF(ISERROR('FEB Cons Subsidies-CASH'!$U$103/'FEB Cons Subsidies-CASH'!$S$103),"HIDE ",IF('FEB Cons Subsidies-CASH'!$U$103/'FEB Cons Subsidies-CASH'!$S$103=0,"HIDE ",IF('FEB Cons Subsidies-CASH'!$U$103/'FEB Cons Subsidies-CASH'!$S$103&gt;1,"&gt; 100%",IF('FEB Cons Subsidies-CASH'!$U$103/'FEB Cons Subsidies-CASH'!$S$103&lt;-1,"&gt; (100%)",'FEB Cons Subsidies-CASH'!$U$103/'FEB Cons Subsidies-CASH'!$S$103))))</f>
        <v xml:space="preserve">HIDE </v>
      </c>
      <c r="E58" s="101"/>
      <c r="F58" s="89"/>
      <c r="J58" s="86" t="str">
        <f>IF(EXACT(A58,'FEB Cons Subsidies-CASH'!$B$103)=TRUE,IF(ISERROR('FEB Cons Subsidies-CASH'!$U$103/'FEB Cons Subsidies-CASH'!$S$103),"NO VAR",'FEB Cons Subsidies-CASH'!$U$103/'FEB Cons Subsidies-CASH'!$S$103))</f>
        <v>NO VAR</v>
      </c>
      <c r="K58" s="92" t="str">
        <f t="shared" si="4"/>
        <v>NO VAR</v>
      </c>
    </row>
    <row r="59" spans="1:11" s="78" customFormat="1" ht="30" hidden="1" customHeight="1" x14ac:dyDescent="0.25">
      <c r="A59" s="82" t="str">
        <f>'FEB Cons Subsidies-CASH'!$B$104</f>
        <v>MTA Aid</v>
      </c>
      <c r="B59" s="120">
        <f>'FEB Cons Subsidies-CASH'!$U$104</f>
        <v>8.4557429999999989E-2</v>
      </c>
      <c r="C59" s="122"/>
      <c r="D59" s="100" t="str">
        <f>IF(ISERROR('FEB Cons Subsidies-CASH'!$U$104/'FEB Cons Subsidies-CASH'!$S$104),"HIDE ",IF('FEB Cons Subsidies-CASH'!$U$104/'FEB Cons Subsidies-CASH'!$S$104=0,"HIDE ",IF('FEB Cons Subsidies-CASH'!$U$104/'FEB Cons Subsidies-CASH'!$S$104&gt;1,"&gt; 100%",IF('FEB Cons Subsidies-CASH'!$U$104/'FEB Cons Subsidies-CASH'!$S$104&lt;-1,"&gt; (100%)",'FEB Cons Subsidies-CASH'!$U$104/'FEB Cons Subsidies-CASH'!$S$104))))</f>
        <v xml:space="preserve">HIDE </v>
      </c>
      <c r="E59" s="101"/>
      <c r="F59" s="89"/>
      <c r="J59" s="86" t="str">
        <f>IF(EXACT(A59,'FEB Cons Subsidies-CASH'!$B$104)=TRUE,IF(ISERROR('FEB Cons Subsidies-CASH'!$U$104/'FEB Cons Subsidies-CASH'!$S$104),"NO VAR",'FEB Cons Subsidies-CASH'!$U$104/'FEB Cons Subsidies-CASH'!$S$104))</f>
        <v>NO VAR</v>
      </c>
      <c r="K59" s="92" t="str">
        <f t="shared" si="4"/>
        <v>NO VAR</v>
      </c>
    </row>
    <row r="60" spans="1:11" s="78" customFormat="1" ht="30" customHeight="1" x14ac:dyDescent="0.25">
      <c r="A60" s="82" t="str">
        <f>'FEB Cons Subsidies-CASH'!$B$110</f>
        <v>Subway Action Plan Account</v>
      </c>
      <c r="B60" s="121">
        <f>'FEB Cons Subsidies-CASH'!$U$110</f>
        <v>-17.908369360000002</v>
      </c>
      <c r="C60" s="122"/>
      <c r="D60" s="100">
        <f>IF(ISERROR('FEB Cons Subsidies-CASH'!$U$110/'FEB Cons Subsidies-CASH'!$S$110),"HIDE ",IF('FEB Cons Subsidies-CASH'!$U$110/'FEB Cons Subsidies-CASH'!$S$110=0,"HIDE ",IF('FEB Cons Subsidies-CASH'!$U$110/'FEB Cons Subsidies-CASH'!$S$110&gt;1,"&gt; 100%",IF('FEB Cons Subsidies-CASH'!$U$110/'FEB Cons Subsidies-CASH'!$S$110&lt;-1,"&gt; (100%)",'FEB Cons Subsidies-CASH'!$U$110/'FEB Cons Subsidies-CASH'!$S$110))))</f>
        <v>-0.39970871415323117</v>
      </c>
      <c r="E60" s="101"/>
      <c r="F60" s="89" t="s">
        <v>80</v>
      </c>
      <c r="J60" s="86">
        <f>IF(EXACT(A60,'FEB Cons Subsidies-CASH'!$B$110)=TRUE,IF(ISERROR('FEB Cons Subsidies-CASH'!$U$110/'FEB Cons Subsidies-CASH'!$S$110),"NO VAR",'FEB Cons Subsidies-CASH'!$U$110/'FEB Cons Subsidies-CASH'!$S$110))</f>
        <v>-0.39970871415323117</v>
      </c>
      <c r="K60" s="92" t="str">
        <f t="shared" si="4"/>
        <v>OK</v>
      </c>
    </row>
    <row r="61" spans="1:11" s="78" customFormat="1" ht="30" hidden="1" customHeight="1" x14ac:dyDescent="0.25">
      <c r="A61" s="82" t="str">
        <f>'FEB Cons Subsidies-CASH'!$B$111</f>
        <v>Outerborough Transportation Account</v>
      </c>
      <c r="B61" s="121">
        <f>'FEB Cons Subsidies-CASH'!$U$111</f>
        <v>0</v>
      </c>
      <c r="C61" s="122"/>
      <c r="D61" s="100" t="str">
        <f>IF(ISERROR('FEB Cons Subsidies-CASH'!$U$111/'FEB Cons Subsidies-CASH'!$S$111),"HIDE ",IF('FEB Cons Subsidies-CASH'!$U$111/'FEB Cons Subsidies-CASH'!$S$111=0,"HIDE ",IF('FEB Cons Subsidies-CASH'!$U$111/'FEB Cons Subsidies-CASH'!$S$111&gt;1,"&gt; 100%",IF('FEB Cons Subsidies-CASH'!$U$111/'FEB Cons Subsidies-CASH'!$S$111&lt;-1,"&gt; (100%)",'FEB Cons Subsidies-CASH'!$U$111/'FEB Cons Subsidies-CASH'!$S$111))))</f>
        <v xml:space="preserve">HIDE </v>
      </c>
      <c r="E61" s="101"/>
      <c r="F61" s="89"/>
      <c r="J61" s="86" t="str">
        <f>IF(EXACT(A61,'FEB Cons Subsidies-CASH'!$B$111)=TRUE,IF(ISERROR('FEB Cons Subsidies-CASH'!$U$111/'FEB Cons Subsidies-CASH'!$S$111),"NO VAR",'FEB Cons Subsidies-CASH'!$U$111/'FEB Cons Subsidies-CASH'!$S$111))</f>
        <v>NO VAR</v>
      </c>
      <c r="K61" s="92" t="str">
        <f t="shared" si="4"/>
        <v>NO VAR</v>
      </c>
    </row>
    <row r="62" spans="1:11" s="78" customFormat="1" ht="30" hidden="1" customHeight="1" x14ac:dyDescent="0.25">
      <c r="A62" s="82" t="str">
        <f>'FEB Cons Subsidies-CASH'!$B$112</f>
        <v>Less: Assumed Capital or Member Project</v>
      </c>
      <c r="B62" s="121">
        <f>'FEB Cons Subsidies-CASH'!$U$112</f>
        <v>0</v>
      </c>
      <c r="C62" s="122"/>
      <c r="D62" s="100" t="str">
        <f>IF(ISERROR('FEB Cons Subsidies-CASH'!$U$112/'FEB Cons Subsidies-CASH'!$S$112),"HIDE ",IF('FEB Cons Subsidies-CASH'!$U$112/'FEB Cons Subsidies-CASH'!$S$112=0,"HIDE ",IF('FEB Cons Subsidies-CASH'!$U$112/'FEB Cons Subsidies-CASH'!$S$112&gt;1,"&gt; 100%",IF('FEB Cons Subsidies-CASH'!$U$112/'FEB Cons Subsidies-CASH'!$S$112&lt;-1,"&gt; (100%)",'FEB Cons Subsidies-CASH'!$U$112/'FEB Cons Subsidies-CASH'!$S$112))))</f>
        <v xml:space="preserve">HIDE </v>
      </c>
      <c r="E62" s="101"/>
      <c r="F62" s="89"/>
      <c r="J62" s="86" t="str">
        <f>IF(EXACT(A62,'FEB Cons Subsidies-CASH'!$B$112)=TRUE,IF(ISERROR('FEB Cons Subsidies-CASH'!$U$112/'FEB Cons Subsidies-CASH'!$S$112),"NO VAR",'FEB Cons Subsidies-CASH'!$U$112/'FEB Cons Subsidies-CASH'!$S$112))</f>
        <v>NO VAR</v>
      </c>
      <c r="K62" s="92" t="str">
        <f>IF(J65="NO VAR","NO VAR",(IF(J65=FALSE,"INCORRECT LINE BEING PICKED UP","OK")))</f>
        <v>NO VAR</v>
      </c>
    </row>
    <row r="63" spans="1:11" s="78" customFormat="1" ht="30" hidden="1" customHeight="1" x14ac:dyDescent="0.25">
      <c r="A63" s="82" t="str">
        <f>'FEB Cons Subsidies-CASH'!$B$113</f>
        <v>General Transportation Account</v>
      </c>
      <c r="B63" s="121">
        <f>'FEB Cons Subsidies-CASH'!$U$113</f>
        <v>0.69521816000000003</v>
      </c>
      <c r="C63" s="122"/>
      <c r="D63" s="100" t="str">
        <f>IF(ISERROR('FEB Cons Subsidies-CASH'!$U$113/'FEB Cons Subsidies-CASH'!$S$113),"HIDE ",IF('FEB Cons Subsidies-CASH'!$U$113/'FEB Cons Subsidies-CASH'!$S$113=0,"HIDE ",IF('FEB Cons Subsidies-CASH'!$U$113/'FEB Cons Subsidies-CASH'!$S$113&gt;1,"&gt; 100%",IF('FEB Cons Subsidies-CASH'!$U$113/'FEB Cons Subsidies-CASH'!$S$113&lt;-1,"&gt; (100%)",'FEB Cons Subsidies-CASH'!$U$113/'FEB Cons Subsidies-CASH'!$S$113))))</f>
        <v xml:space="preserve">HIDE </v>
      </c>
      <c r="E63" s="101"/>
      <c r="F63" s="89"/>
      <c r="J63" s="86" t="str">
        <f>IF(EXACT(A63,'FEB Cons Subsidies-CASH'!$B$113)=TRUE,IF(ISERROR('FEB Cons Subsidies-CASH'!$U$113/'FEB Cons Subsidies-CASH'!$S$113),"NO VAR",'FEB Cons Subsidies-CASH'!$U$113/'FEB Cons Subsidies-CASH'!$S$113))</f>
        <v>NO VAR</v>
      </c>
      <c r="K63" s="92" t="str">
        <f t="shared" si="4"/>
        <v>NO VAR</v>
      </c>
    </row>
    <row r="64" spans="1:11" s="78" customFormat="1" ht="30" hidden="1" customHeight="1" x14ac:dyDescent="0.25">
      <c r="A64" s="82" t="str">
        <f>'FEB Cons Subsidies-CASH'!$B$114</f>
        <v>Less: Transfer to Committed to Capital</v>
      </c>
      <c r="B64" s="121">
        <f>'FEB Cons Subsidies-CASH'!$U$114</f>
        <v>0</v>
      </c>
      <c r="C64" s="122"/>
      <c r="D64" s="100" t="str">
        <f>IF(ISERROR('FEB Cons Subsidies-CASH'!$U$114/'FEB Cons Subsidies-CASH'!$S$114),"HIDE ",IF('FEB Cons Subsidies-CASH'!$U$114/'FEB Cons Subsidies-CASH'!$S$114=0,"HIDE ",IF('FEB Cons Subsidies-CASH'!$U$114/'FEB Cons Subsidies-CASH'!$S$114&gt;1,"&gt; 100%",IF('FEB Cons Subsidies-CASH'!$U$114/'FEB Cons Subsidies-CASH'!$S$114&lt;-1,"&gt; (100%)",'FEB Cons Subsidies-CASH'!$U$114/'FEB Cons Subsidies-CASH'!$S$114))))</f>
        <v xml:space="preserve">HIDE </v>
      </c>
      <c r="E64" s="101"/>
      <c r="F64" s="89"/>
      <c r="J64" s="86" t="str">
        <f>IF(EXACT(A64,'FEB Cons Subsidies-CASH'!$B$114)=TRUE,IF(ISERROR('FEB Cons Subsidies-CASH'!$U$114/'FEB Cons Subsidies-CASH'!$S$114),"NO VAR",'FEB Cons Subsidies-CASH'!$U$114/'FEB Cons Subsidies-CASH'!$S$114))</f>
        <v>NO VAR</v>
      </c>
      <c r="K64" s="92" t="str">
        <f t="shared" si="4"/>
        <v>NO VAR</v>
      </c>
    </row>
    <row r="65" spans="1:18" s="78" customFormat="1" ht="30" hidden="1" customHeight="1" x14ac:dyDescent="0.25">
      <c r="A65" s="82" t="str">
        <f>'FEB Cons Subsidies-CASH'!$B$116</f>
        <v>Central Business District Tolling Program (CBDTP)</v>
      </c>
      <c r="B65" s="121">
        <f>'FEB Cons Subsidies-CASH'!$U$116</f>
        <v>0</v>
      </c>
      <c r="C65" s="122"/>
      <c r="D65" s="100" t="str">
        <f>IF(ISERROR('FEB Cons Subsidies-CASH'!$U$116/'FEB Cons Subsidies-CASH'!$S$116),"HIDE ",IF('FEB Cons Subsidies-CASH'!$U$116/'FEB Cons Subsidies-CASH'!$S$116=0,"HIDE ",IF('FEB Cons Subsidies-CASH'!$U$116/'FEB Cons Subsidies-CASH'!$S$116&gt;1,"&gt; 100%",IF('FEB Cons Subsidies-CASH'!$U$116/'FEB Cons Subsidies-CASH'!$S$116&lt;-1,"&gt; (100%)",'FEB Cons Subsidies-CASH'!$U$116/'FEB Cons Subsidies-CASH'!$S$116))))</f>
        <v xml:space="preserve">HIDE </v>
      </c>
      <c r="E65" s="101"/>
      <c r="F65" s="89"/>
      <c r="J65" s="86" t="str">
        <f>IF(EXACT(A65,'FEB Cons Subsidies-CASH'!$B$116)=TRUE,IF(ISERROR('FEB Cons Subsidies-CASH'!$U$116/'FEB Cons Subsidies-CASH'!$S$116),"NO VAR",'FEB Cons Subsidies-CASH'!$U$116/'FEB Cons Subsidies-CASH'!$S$116))</f>
        <v>NO VAR</v>
      </c>
      <c r="K65" s="92" t="str">
        <f t="shared" si="4"/>
        <v>NO VAR</v>
      </c>
    </row>
    <row r="66" spans="1:18" s="78" customFormat="1" ht="30" customHeight="1" x14ac:dyDescent="0.25">
      <c r="A66" s="82" t="str">
        <f>'FEB Cons Subsidies-CASH'!$B$117</f>
        <v>Real Property Transfer Tax Surcharge (Mansion)</v>
      </c>
      <c r="B66" s="121">
        <f>'FEB Cons Subsidies-CASH'!$U$117</f>
        <v>-1.2023904473698366</v>
      </c>
      <c r="C66" s="122"/>
      <c r="D66" s="100">
        <f>IF(ISERROR('FEB Cons Subsidies-CASH'!$U$117/'FEB Cons Subsidies-CASH'!$S$117),"HIDE ",IF('FEB Cons Subsidies-CASH'!$U$117/'FEB Cons Subsidies-CASH'!$S$117=0,"HIDE ",IF('FEB Cons Subsidies-CASH'!$U$117/'FEB Cons Subsidies-CASH'!$S$117&gt;1,"&gt; 100%",IF('FEB Cons Subsidies-CASH'!$U$117/'FEB Cons Subsidies-CASH'!$S$117&lt;-1,"&gt; (100%)",'FEB Cons Subsidies-CASH'!$U$117/'FEB Cons Subsidies-CASH'!$S$117))))</f>
        <v>-3.884186453765754E-2</v>
      </c>
      <c r="E66" s="101"/>
      <c r="F66" s="89" t="s">
        <v>80</v>
      </c>
      <c r="J66" s="86">
        <f>IF(EXACT(A66,'FEB Cons Subsidies-CASH'!$B$117)=TRUE,IF(ISERROR('FEB Cons Subsidies-CASH'!$U$117/'FEB Cons Subsidies-CASH'!$S$117),"NO VAR",'FEB Cons Subsidies-CASH'!$U$117/'FEB Cons Subsidies-CASH'!$S$117))</f>
        <v>-3.884186453765754E-2</v>
      </c>
      <c r="K66" s="92" t="str">
        <f t="shared" si="4"/>
        <v>OK</v>
      </c>
    </row>
    <row r="67" spans="1:18" s="78" customFormat="1" ht="30" customHeight="1" x14ac:dyDescent="0.25">
      <c r="A67" s="82" t="str">
        <f>'FEB Cons Subsidies-CASH'!$B$118</f>
        <v>Internet Marketplace Tax</v>
      </c>
      <c r="B67" s="121">
        <f>'FEB Cons Subsidies-CASH'!$U$118</f>
        <v>-42.303080954999999</v>
      </c>
      <c r="C67" s="122"/>
      <c r="D67" s="100">
        <f>IF(ISERROR('FEB Cons Subsidies-CASH'!$U$118/'FEB Cons Subsidies-CASH'!$S$118),"HIDE ",IF('FEB Cons Subsidies-CASH'!$U$118/'FEB Cons Subsidies-CASH'!$S$118=0,"HIDE ",IF('FEB Cons Subsidies-CASH'!$U$118/'FEB Cons Subsidies-CASH'!$S$118&gt;1,"&gt; 100%",IF('FEB Cons Subsidies-CASH'!$U$118/'FEB Cons Subsidies-CASH'!$S$118&lt;-1,"&gt; (100%)",'FEB Cons Subsidies-CASH'!$U$118/'FEB Cons Subsidies-CASH'!$S$118))))</f>
        <v>-0.74912820995629514</v>
      </c>
      <c r="E67" s="101"/>
      <c r="F67" s="89" t="s">
        <v>80</v>
      </c>
      <c r="J67" s="86">
        <f>IF(EXACT(A67,'FEB Cons Subsidies-CASH'!$B$118)=TRUE,IF(ISERROR('FEB Cons Subsidies-CASH'!$U$118/'FEB Cons Subsidies-CASH'!$S$118),"NO VAR",'FEB Cons Subsidies-CASH'!$U$118/'FEB Cons Subsidies-CASH'!$S$118))</f>
        <v>-0.74912820995629514</v>
      </c>
      <c r="K67" s="92" t="str">
        <f t="shared" si="4"/>
        <v>OK</v>
      </c>
    </row>
    <row r="68" spans="1:18" s="78" customFormat="1" ht="27.75" customHeight="1" x14ac:dyDescent="0.25">
      <c r="A68" s="82" t="str">
        <f>'FEB Cons Subsidies-CASH'!$B$119</f>
        <v>Less: Transfer to CBDTP Capital Lockbox</v>
      </c>
      <c r="B68" s="121">
        <f>'FEB Cons Subsidies-CASH'!$U$119</f>
        <v>-43.920319699999993</v>
      </c>
      <c r="C68" s="122"/>
      <c r="D68" s="100">
        <v>-1</v>
      </c>
      <c r="E68" s="101"/>
      <c r="F68" s="89" t="s">
        <v>80</v>
      </c>
      <c r="J68" s="86" t="str">
        <f>IF(EXACT(A68,'FEB Cons Subsidies-CASH'!$B$119)=TRUE,IF(ISERROR('FEB Cons Subsidies-CASH'!$U$119/'FEB Cons Subsidies-CASH'!$S$119),"NO VAR",'FEB Cons Subsidies-CASH'!$U$119/'FEB Cons Subsidies-CASH'!$S$119))</f>
        <v>NO VAR</v>
      </c>
      <c r="K68" s="92" t="str">
        <f t="shared" si="4"/>
        <v>NO VAR</v>
      </c>
    </row>
    <row r="69" spans="1:18" s="78" customFormat="1" ht="30" hidden="1" customHeight="1" x14ac:dyDescent="0.25">
      <c r="A69" s="82" t="str">
        <f>'FEB Cons Subsidies-CASH'!$B$123</f>
        <v>State Operating Assistance</v>
      </c>
      <c r="B69" s="121">
        <f>'FEB Cons Subsidies-CASH'!$U$123</f>
        <v>0</v>
      </c>
      <c r="C69" s="123"/>
      <c r="D69" s="100" t="str">
        <f>IF(ISERROR('FEB Cons Subsidies-CASH'!$U$123/'FEB Cons Subsidies-CASH'!$S$123),"HIDE ",IF('FEB Cons Subsidies-CASH'!$U$123/'FEB Cons Subsidies-CASH'!$S$123=0,"HIDE ",IF('FEB Cons Subsidies-CASH'!$U$123/'FEB Cons Subsidies-CASH'!$S$123&gt;1,"&gt; 100%",IF('FEB Cons Subsidies-CASH'!$U$123/'FEB Cons Subsidies-CASH'!$S$123&lt;-1,"&gt; (100%)",'FEB Cons Subsidies-CASH'!$U$123/'FEB Cons Subsidies-CASH'!$S$123))))</f>
        <v xml:space="preserve">HIDE </v>
      </c>
      <c r="E69" s="101"/>
      <c r="F69" s="90"/>
      <c r="J69" s="86" t="str">
        <f>IF(EXACT(A69,'FEB Cons Subsidies-CASH'!$B$123)=TRUE,IF(ISERROR('FEB Cons Subsidies-CASH'!$U$123/'FEB Cons Subsidies-CASH'!$S$123),"NO VAR",'FEB Cons Subsidies-CASH'!$U$123/'FEB Cons Subsidies-CASH'!$S$123))</f>
        <v>NO VAR</v>
      </c>
      <c r="K69" s="92" t="str">
        <f t="shared" si="4"/>
        <v>NO VAR</v>
      </c>
    </row>
    <row r="70" spans="1:18" s="78" customFormat="1" ht="30" customHeight="1" x14ac:dyDescent="0.25">
      <c r="A70" s="82" t="str">
        <f>'FEB Cons Subsidies-CASH'!$B$129</f>
        <v>New York City</v>
      </c>
      <c r="B70" s="121">
        <f>'FEB Cons Subsidies-CASH'!$U$129</f>
        <v>0.37442559999999997</v>
      </c>
      <c r="C70" s="123"/>
      <c r="D70" s="100">
        <v>1</v>
      </c>
      <c r="E70" s="101"/>
      <c r="F70" s="90" t="s">
        <v>97</v>
      </c>
      <c r="J70" s="86" t="str">
        <f>IF(EXACT(A70,'FEB Cons Subsidies-CASH'!$B$129)=TRUE,IF(ISERROR('FEB Cons Subsidies-CASH'!$U$129/'FEB Cons Subsidies-CASH'!$S$129),"NO VAR",'FEB Cons Subsidies-CASH'!$U$129/'FEB Cons Subsidies-CASH'!$S$129))</f>
        <v>NO VAR</v>
      </c>
      <c r="K70" s="92" t="str">
        <f t="shared" si="4"/>
        <v>NO VAR</v>
      </c>
    </row>
    <row r="71" spans="1:18" s="78" customFormat="1" ht="30" customHeight="1" x14ac:dyDescent="0.25">
      <c r="A71" s="82" t="str">
        <f>'FEB Cons Subsidies-CASH'!$B$130</f>
        <v>Nassau County</v>
      </c>
      <c r="B71" s="121">
        <f>'FEB Cons Subsidies-CASH'!$U$130</f>
        <v>4.6334999999999997</v>
      </c>
      <c r="C71" s="123"/>
      <c r="D71" s="100">
        <v>1</v>
      </c>
      <c r="E71" s="101"/>
      <c r="F71" s="90" t="s">
        <v>97</v>
      </c>
      <c r="J71" s="86" t="str">
        <f>IF(EXACT(A71,'FEB Cons Subsidies-CASH'!$B$130)=TRUE,IF(ISERROR('FEB Cons Subsidies-CASH'!$U$130/'FEB Cons Subsidies-CASH'!$S$130),"NO VAR",'FEB Cons Subsidies-CASH'!$U$130/'FEB Cons Subsidies-CASH'!$S$130))</f>
        <v>NO VAR</v>
      </c>
      <c r="K71" s="92" t="str">
        <f t="shared" si="4"/>
        <v>NO VAR</v>
      </c>
    </row>
    <row r="72" spans="1:18" s="78" customFormat="1" ht="30" customHeight="1" x14ac:dyDescent="0.25">
      <c r="A72" s="82" t="str">
        <f>'FEB Cons Subsidies-CASH'!$B$131</f>
        <v>Suffolk County</v>
      </c>
      <c r="B72" s="121">
        <f>'FEB Cons Subsidies-CASH'!$U$131</f>
        <v>2.2552499999999998</v>
      </c>
      <c r="C72" s="123"/>
      <c r="D72" s="100">
        <v>1</v>
      </c>
      <c r="E72" s="101"/>
      <c r="F72" s="90" t="s">
        <v>97</v>
      </c>
      <c r="J72" s="86" t="str">
        <f>IF(EXACT(A72,'FEB Cons Subsidies-CASH'!$B$131)=TRUE,IF(ISERROR('FEB Cons Subsidies-CASH'!$U$131/'FEB Cons Subsidies-CASH'!$S$131),"NO VAR",'FEB Cons Subsidies-CASH'!$U$131/'FEB Cons Subsidies-CASH'!$S$131))</f>
        <v>NO VAR</v>
      </c>
      <c r="K72" s="92" t="str">
        <f t="shared" si="4"/>
        <v>NO VAR</v>
      </c>
    </row>
    <row r="73" spans="1:18" s="78" customFormat="1" ht="30" hidden="1" customHeight="1" x14ac:dyDescent="0.25">
      <c r="A73" s="82" t="str">
        <f>'FEB Cons Subsidies-CASH'!$B$132</f>
        <v>Westchester County</v>
      </c>
      <c r="B73" s="121">
        <f>'FEB Cons Subsidies-CASH'!$U$132</f>
        <v>0</v>
      </c>
      <c r="C73" s="123"/>
      <c r="D73" s="100">
        <v>1</v>
      </c>
      <c r="E73" s="101"/>
      <c r="F73" s="172"/>
      <c r="J73" s="86" t="str">
        <f>IF(EXACT(A73,'FEB Cons Subsidies-CASH'!$B$132)=TRUE,IF(ISERROR('FEB Cons Subsidies-CASH'!$U$132/'FEB Cons Subsidies-CASH'!$S$132),"NO VAR",'FEB Cons Subsidies-CASH'!$U$132/'FEB Cons Subsidies-CASH'!$S$132))</f>
        <v>NO VAR</v>
      </c>
      <c r="K73" s="92" t="str">
        <f t="shared" si="4"/>
        <v>NO VAR</v>
      </c>
    </row>
    <row r="74" spans="1:18" s="78" customFormat="1" ht="30" customHeight="1" x14ac:dyDescent="0.25">
      <c r="A74" s="82" t="str">
        <f>'FEB Cons Subsidies-CASH'!$B$133</f>
        <v>Putnam County</v>
      </c>
      <c r="B74" s="121">
        <f>'FEB Cons Subsidies-CASH'!$U$133</f>
        <v>7.6055199999999989E-2</v>
      </c>
      <c r="C74" s="123"/>
      <c r="D74" s="100">
        <v>1</v>
      </c>
      <c r="E74" s="101"/>
      <c r="F74" s="90" t="s">
        <v>97</v>
      </c>
      <c r="J74" s="86" t="str">
        <f>IF(EXACT(A74,'FEB Cons Subsidies-CASH'!$B$133)=TRUE,IF(ISERROR('FEB Cons Subsidies-CASH'!$U$133/'FEB Cons Subsidies-CASH'!$S$133),"NO VAR",'FEB Cons Subsidies-CASH'!$U$133/'FEB Cons Subsidies-CASH'!$S$133))</f>
        <v>NO VAR</v>
      </c>
      <c r="K74" s="92" t="str">
        <f t="shared" si="4"/>
        <v>NO VAR</v>
      </c>
    </row>
    <row r="75" spans="1:18" ht="30" hidden="1" customHeight="1" x14ac:dyDescent="0.25">
      <c r="A75" s="82" t="str">
        <f>'FEB Cons Subsidies-CASH'!$B$134</f>
        <v>Dutchess County</v>
      </c>
      <c r="B75" s="121">
        <f>'FEB Cons Subsidies-CASH'!$U$134</f>
        <v>0</v>
      </c>
      <c r="C75" s="124"/>
      <c r="D75" s="100" t="str">
        <f>IF(ISERROR('FEB Cons Subsidies-CASH'!$U$134/'FEB Cons Subsidies-CASH'!$S$134),"HIDE ",IF('FEB Cons Subsidies-CASH'!$U$134/'FEB Cons Subsidies-CASH'!$S$134=0,"HIDE ",IF('FEB Cons Subsidies-CASH'!$U$134/'FEB Cons Subsidies-CASH'!$S$134&gt;1,"&gt; 100%",IF('FEB Cons Subsidies-CASH'!$U$134/'FEB Cons Subsidies-CASH'!$S$134&lt;-1,"&gt; (100%)",'FEB Cons Subsidies-CASH'!$U$134/'FEB Cons Subsidies-CASH'!$S$134))))</f>
        <v xml:space="preserve">HIDE </v>
      </c>
      <c r="E75" s="2"/>
      <c r="F75" s="90"/>
      <c r="J75" s="86" t="str">
        <f>IF(EXACT(A75,'FEB Cons Subsidies-CASH'!$B$134)=TRUE,IF(ISERROR('FEB Cons Subsidies-CASH'!$U$134/'FEB Cons Subsidies-CASH'!$S$134),"NO VAR",'FEB Cons Subsidies-CASH'!$U$134/'FEB Cons Subsidies-CASH'!$S$134))</f>
        <v>NO VAR</v>
      </c>
      <c r="K75" s="92" t="str">
        <f t="shared" si="4"/>
        <v>NO VAR</v>
      </c>
    </row>
    <row r="76" spans="1:18" ht="30" hidden="1" customHeight="1" x14ac:dyDescent="0.25">
      <c r="A76" s="82" t="str">
        <f>'FEB Cons Subsidies-CASH'!$B$135</f>
        <v>Orange County</v>
      </c>
      <c r="B76" s="121">
        <f>'FEB Cons Subsidies-CASH'!$U$135</f>
        <v>0</v>
      </c>
      <c r="C76" s="124"/>
      <c r="D76" s="100" t="str">
        <f>IF(ISERROR('FEB Cons Subsidies-CASH'!$U$135/'FEB Cons Subsidies-CASH'!$S$135),"HIDE ",IF('FEB Cons Subsidies-CASH'!$U$135/'FEB Cons Subsidies-CASH'!$S$135=0,"HIDE ",IF('FEB Cons Subsidies-CASH'!$U$135/'FEB Cons Subsidies-CASH'!$S$135&gt;1,"&gt; 100%",IF('FEB Cons Subsidies-CASH'!$U$135/'FEB Cons Subsidies-CASH'!$S$135&lt;-1,"&gt; (100%)",'FEB Cons Subsidies-CASH'!$U$135/'FEB Cons Subsidies-CASH'!$S$135))))</f>
        <v xml:space="preserve">HIDE </v>
      </c>
      <c r="E76" s="2"/>
      <c r="F76" s="90"/>
      <c r="J76" s="86" t="str">
        <f>IF(EXACT(A76,'FEB Cons Subsidies-CASH'!$B$135)=TRUE,IF(ISERROR('FEB Cons Subsidies-CASH'!$U$135/'FEB Cons Subsidies-CASH'!$S$135),"NO VAR",'FEB Cons Subsidies-CASH'!$U$135/'FEB Cons Subsidies-CASH'!$S$135))</f>
        <v>NO VAR</v>
      </c>
      <c r="K76" s="92" t="str">
        <f t="shared" si="4"/>
        <v>NO VAR</v>
      </c>
    </row>
    <row r="77" spans="1:18" ht="30" hidden="1" customHeight="1" x14ac:dyDescent="0.25">
      <c r="A77" s="82" t="str">
        <f>'FEB Cons Subsidies-CASH'!$B$136</f>
        <v>Rockland County</v>
      </c>
      <c r="B77" s="121">
        <f>'FEB Cons Subsidies-CASH'!$U$136</f>
        <v>5.8503999999999995E-3</v>
      </c>
      <c r="C77" s="124"/>
      <c r="D77" s="100" t="str">
        <f>IF(ISERROR('FEB Cons Subsidies-CASH'!$U$136/'FEB Cons Subsidies-CASH'!$S$136),"HIDE ",IF('FEB Cons Subsidies-CASH'!$U$136/'FEB Cons Subsidies-CASH'!$S$136=0,"HIDE ",IF('FEB Cons Subsidies-CASH'!$U$136/'FEB Cons Subsidies-CASH'!$S$136&gt;1,"&gt; 100%",IF('FEB Cons Subsidies-CASH'!$U$136/'FEB Cons Subsidies-CASH'!$S$136&lt;-1,"&gt; (100%)",'FEB Cons Subsidies-CASH'!$U$136/'FEB Cons Subsidies-CASH'!$S$136))))</f>
        <v xml:space="preserve">HIDE </v>
      </c>
      <c r="E77" s="2"/>
      <c r="F77" s="90"/>
      <c r="J77" s="86" t="str">
        <f>IF(EXACT(A77,'FEB Cons Subsidies-CASH'!$B$136)=TRUE,IF(ISERROR('FEB Cons Subsidies-CASH'!$U$136/'FEB Cons Subsidies-CASH'!$S$136),"NO VAR",'FEB Cons Subsidies-CASH'!$U$136/'FEB Cons Subsidies-CASH'!$S$136))</f>
        <v>NO VAR</v>
      </c>
      <c r="K77" s="92" t="str">
        <f t="shared" si="4"/>
        <v>NO VAR</v>
      </c>
    </row>
    <row r="78" spans="1:18" ht="30" hidden="1" customHeight="1" x14ac:dyDescent="0.25">
      <c r="A78" s="82" t="str">
        <f>'FEB Cons Subsidies-CASH'!$B$137</f>
        <v>Station Maintenance</v>
      </c>
      <c r="B78" s="121">
        <f>'FEB Cons Subsidies-CASH'!$U$137</f>
        <v>-2.2372934873156697E-2</v>
      </c>
      <c r="C78" s="124"/>
      <c r="D78" s="100">
        <f>IF(ISERROR('FEB Cons Subsidies-CASH'!$U$137/'FEB Cons Subsidies-CASH'!$S$137),"HIDE ",IF('FEB Cons Subsidies-CASH'!$U$137/'FEB Cons Subsidies-CASH'!$S$137=0,"HIDE ",IF('FEB Cons Subsidies-CASH'!$U$137/'FEB Cons Subsidies-CASH'!$S$137&gt;1,"&gt; 100%",IF('FEB Cons Subsidies-CASH'!$U$137/'FEB Cons Subsidies-CASH'!$S$137&lt;-1,"&gt; (100%)",'FEB Cons Subsidies-CASH'!$U$137/'FEB Cons Subsidies-CASH'!$S$137))))</f>
        <v>-1</v>
      </c>
      <c r="E78" s="2"/>
      <c r="F78" s="90"/>
      <c r="J78" s="86">
        <f>IF(EXACT(A78,'FEB Cons Subsidies-CASH'!$B$137)=TRUE,IF(ISERROR('FEB Cons Subsidies-CASH'!$U$137/'FEB Cons Subsidies-CASH'!$S$137),"NO VAR",'FEB Cons Subsidies-CASH'!$U$137/'FEB Cons Subsidies-CASH'!$S$137))</f>
        <v>-1</v>
      </c>
      <c r="K78" s="92" t="str">
        <f t="shared" si="4"/>
        <v>OK</v>
      </c>
    </row>
    <row r="79" spans="1:18" ht="30" hidden="1" customHeight="1" x14ac:dyDescent="0.25">
      <c r="A79" s="82" t="str">
        <f>'FEB Cons Subsidies-CASH'!$B$140</f>
        <v>Subsidy Adjustments</v>
      </c>
      <c r="B79" s="121">
        <f>'FEB Cons Subsidies-CASH'!$U$140</f>
        <v>0</v>
      </c>
      <c r="C79" s="124"/>
      <c r="D79" s="100" t="str">
        <f>IF(ISERROR('FEB Cons Subsidies-CASH'!$U$140/'FEB Cons Subsidies-CASH'!$S$140),"HIDE ",IF('FEB Cons Subsidies-CASH'!$U$140/'FEB Cons Subsidies-CASH'!$S$140=0,"HIDE ",IF('FEB Cons Subsidies-CASH'!$U$140/'FEB Cons Subsidies-CASH'!$S$140&gt;1,"&gt; 100%",IF('FEB Cons Subsidies-CASH'!$U$140/'FEB Cons Subsidies-CASH'!$S$140&lt;-1,"&gt; (100%)",'FEB Cons Subsidies-CASH'!$U$140/'FEB Cons Subsidies-CASH'!$S$140))))</f>
        <v xml:space="preserve">HIDE </v>
      </c>
      <c r="E79" s="2"/>
      <c r="F79" s="93"/>
      <c r="J79" s="86" t="str">
        <f>IF(EXACT(A79,'FEB Cons Subsidies-CASH'!$B$140)=TRUE,IF(ISERROR('FEB Cons Subsidies-CASH'!$U$140/'FEB Cons Subsidies-CASH'!$S$140),"NO VAR",'FEB Cons Subsidies-CASH'!$U$140/'FEB Cons Subsidies-CASH'!$S$140))</f>
        <v>NO VAR</v>
      </c>
      <c r="K79" s="92" t="str">
        <f t="shared" si="4"/>
        <v>NO VAR</v>
      </c>
      <c r="L79" s="78"/>
      <c r="M79" s="78"/>
      <c r="N79" s="78"/>
      <c r="O79" s="78"/>
      <c r="P79" s="78"/>
      <c r="Q79" s="78"/>
      <c r="R79" s="78"/>
    </row>
    <row r="80" spans="1:18" ht="30" customHeight="1" x14ac:dyDescent="0.25">
      <c r="A80" s="82" t="str">
        <f>'FEB Cons Subsidies-CASH'!$B$145</f>
        <v>City Subsidy for MTA Bus Company</v>
      </c>
      <c r="B80" s="121">
        <f>'FEB Cons Subsidies-CASH'!$U$145</f>
        <v>-79.533843673623764</v>
      </c>
      <c r="C80" s="123"/>
      <c r="D80" s="100">
        <f>IF(ISERROR('FEB Cons Subsidies-CASH'!$U$145/'FEB Cons Subsidies-CASH'!$S$145),"HIDE ",IF('FEB Cons Subsidies-CASH'!$U$145/'FEB Cons Subsidies-CASH'!$S$145=0,"HIDE ",IF('FEB Cons Subsidies-CASH'!$U$145/'FEB Cons Subsidies-CASH'!$S$145&gt;1,"&gt; 100%",IF('FEB Cons Subsidies-CASH'!$U$145/'FEB Cons Subsidies-CASH'!$S$145&lt;-1,"&gt; (100%)",'FEB Cons Subsidies-CASH'!$U$145/'FEB Cons Subsidies-CASH'!$S$145))))</f>
        <v>-0.64907654317501806</v>
      </c>
      <c r="E80" s="101"/>
      <c r="F80" s="90" t="s">
        <v>80</v>
      </c>
      <c r="G80" s="78"/>
      <c r="H80" s="78"/>
      <c r="I80" s="78"/>
      <c r="J80" s="86">
        <f>IF(EXACT(A80,'FEB Cons Subsidies-CASH'!$B$145)=TRUE,IF(ISERROR('FEB Cons Subsidies-CASH'!$U$145/'FEB Cons Subsidies-CASH'!$S$145),"NO VAR",'FEB Cons Subsidies-CASH'!$U$145/'FEB Cons Subsidies-CASH'!$S$145))</f>
        <v>-0.64907654317501806</v>
      </c>
      <c r="K80" s="92" t="str">
        <f t="shared" si="4"/>
        <v>OK</v>
      </c>
      <c r="L80" s="78"/>
      <c r="M80" s="78"/>
      <c r="N80" s="78"/>
      <c r="O80" s="78"/>
      <c r="P80" s="78"/>
      <c r="Q80" s="78"/>
      <c r="R80" s="78"/>
    </row>
    <row r="81" spans="1:18" ht="30" hidden="1" customHeight="1" x14ac:dyDescent="0.25">
      <c r="A81" s="82" t="str">
        <f>'FEB Cons Subsidies-CASH'!$B$146</f>
        <v>City Subsidy for Staten Island Railway</v>
      </c>
      <c r="B81" s="121">
        <f>'FEB Cons Subsidies-CASH'!$U$146</f>
        <v>0</v>
      </c>
      <c r="C81" s="123"/>
      <c r="D81" s="100" t="str">
        <f>IF(ISERROR('FEB Cons Subsidies-CASH'!$U$146/'FEB Cons Subsidies-CASH'!$S$146),"HIDE ",IF('FEB Cons Subsidies-CASH'!$U$146/'FEB Cons Subsidies-CASH'!$S$146=0,"HIDE ",IF('FEB Cons Subsidies-CASH'!$U$146/'FEB Cons Subsidies-CASH'!$S$146&gt;1,"&gt; 100%",IF('FEB Cons Subsidies-CASH'!$U$146/'FEB Cons Subsidies-CASH'!$S$146&lt;-1,"&gt; (100%)",'FEB Cons Subsidies-CASH'!$U$146/'FEB Cons Subsidies-CASH'!$S$146))))</f>
        <v xml:space="preserve">HIDE </v>
      </c>
      <c r="E81" s="101"/>
      <c r="F81" s="90" t="s">
        <v>80</v>
      </c>
      <c r="G81" s="78"/>
      <c r="H81" s="78"/>
      <c r="I81" s="78"/>
      <c r="J81" s="86" t="str">
        <f>IF(EXACT(A81,'FEB Cons Subsidies-CASH'!$B$146)=TRUE,IF(ISERROR('FEB Cons Subsidies-CASH'!$U$146/'FEB Cons Subsidies-CASH'!$S$146),"NO VAR",'FEB Cons Subsidies-CASH'!$U$146/'FEB Cons Subsidies-CASH'!$S$146))</f>
        <v>NO VAR</v>
      </c>
      <c r="K81" s="92" t="str">
        <f t="shared" si="4"/>
        <v>NO VAR</v>
      </c>
      <c r="L81" s="78"/>
      <c r="M81" s="78"/>
      <c r="N81" s="78"/>
      <c r="O81" s="78"/>
      <c r="P81" s="78"/>
      <c r="Q81" s="78"/>
      <c r="R81" s="78"/>
    </row>
    <row r="82" spans="1:18" ht="30" customHeight="1" x14ac:dyDescent="0.25">
      <c r="A82" s="82" t="str">
        <f>'FEB Cons Subsidies-CASH'!$B$147</f>
        <v>CDOT Subsidy for Metro-North Railroad</v>
      </c>
      <c r="B82" s="121">
        <f>'FEB Cons Subsidies-CASH'!$U$147</f>
        <v>-14.807236747665534</v>
      </c>
      <c r="C82" s="123"/>
      <c r="D82" s="100">
        <f>IF(ISERROR('FEB Cons Subsidies-CASH'!$U$147/'FEB Cons Subsidies-CASH'!$S$147),"HIDE ",IF('FEB Cons Subsidies-CASH'!$U$147/'FEB Cons Subsidies-CASH'!$S$147=0,"HIDE ",IF('FEB Cons Subsidies-CASH'!$U$147/'FEB Cons Subsidies-CASH'!$S$147&gt;1,"&gt; 100%",IF('FEB Cons Subsidies-CASH'!$U$147/'FEB Cons Subsidies-CASH'!$S$147&lt;-1,"&gt; (100%)",'FEB Cons Subsidies-CASH'!$U$147/'FEB Cons Subsidies-CASH'!$S$147))))</f>
        <v>-0.28821178282755411</v>
      </c>
      <c r="E82" s="101"/>
      <c r="F82" s="90" t="s">
        <v>80</v>
      </c>
      <c r="G82" s="78"/>
      <c r="H82" s="78"/>
      <c r="I82" s="78"/>
      <c r="J82" s="86">
        <f>IF(EXACT(A82,'FEB Cons Subsidies-CASH'!$B$147)=TRUE,IF(ISERROR('FEB Cons Subsidies-CASH'!$U$147/'FEB Cons Subsidies-CASH'!$S$147),"NO VAR",'FEB Cons Subsidies-CASH'!$U$147/'FEB Cons Subsidies-CASH'!$S$147))</f>
        <v>-0.28821178282755411</v>
      </c>
      <c r="K82" s="92" t="str">
        <f t="shared" si="4"/>
        <v>OK</v>
      </c>
      <c r="L82" s="78"/>
      <c r="M82" s="78"/>
      <c r="N82" s="78"/>
      <c r="O82" s="78"/>
      <c r="P82" s="78"/>
      <c r="Q82" s="78"/>
      <c r="R82" s="78"/>
    </row>
    <row r="83" spans="1:18" ht="30" customHeight="1" x14ac:dyDescent="0.25">
      <c r="A83" s="82" t="str">
        <f>'FEB Cons Subsidies-CASH'!$B$153</f>
        <v>B&amp;T Operating Surplus TransUer</v>
      </c>
      <c r="B83" s="150">
        <f>'FEB Cons Subsidies-CASH'!$U$153</f>
        <v>137.45191457912003</v>
      </c>
      <c r="C83" s="101"/>
      <c r="D83" s="100" t="str">
        <f>IF(ISERROR('FEB Cons Subsidies-CASH'!$U$153/'FEB Cons Subsidies-CASH'!$S$153),"HIDE ",IF('FEB Cons Subsidies-CASH'!$U$153/'FEB Cons Subsidies-CASH'!$S$153=0,"HIDE ",IF('FEB Cons Subsidies-CASH'!$U$153/'FEB Cons Subsidies-CASH'!$S$153&gt;1,"&gt; 100%",IF('FEB Cons Subsidies-CASH'!$U$153/'FEB Cons Subsidies-CASH'!$S$153&lt;-1,"&gt; (100%)",'FEB Cons Subsidies-CASH'!$U$153/'FEB Cons Subsidies-CASH'!$S$153))))</f>
        <v>&gt; 100%</v>
      </c>
      <c r="E83" s="101"/>
      <c r="F83" s="89" t="s">
        <v>80</v>
      </c>
      <c r="G83" s="78"/>
      <c r="H83" s="78"/>
      <c r="I83" s="78"/>
      <c r="J83" s="86">
        <f>IF(EXACT(A83,'FEB Cons Subsidies-CASH'!$B$153)=TRUE,IF(ISERROR('FEB Cons Subsidies-CASH'!$U$153/'FEB Cons Subsidies-CASH'!$S$153),"NO VAR",'FEB Cons Subsidies-CASH'!$U$153/'FEB Cons Subsidies-CASH'!$S$153))</f>
        <v>177.95519609521628</v>
      </c>
      <c r="K83" s="92" t="str">
        <f t="shared" si="4"/>
        <v>OK</v>
      </c>
    </row>
    <row r="84" spans="1:18" ht="5.25" customHeight="1" thickBot="1" x14ac:dyDescent="0.3">
      <c r="A84" s="97"/>
      <c r="B84" s="104"/>
      <c r="C84" s="105"/>
      <c r="D84" s="104"/>
      <c r="E84" s="105"/>
      <c r="F84" s="99"/>
    </row>
  </sheetData>
  <mergeCells count="20">
    <mergeCell ref="A1:F1"/>
    <mergeCell ref="A6:F6"/>
    <mergeCell ref="A9:A10"/>
    <mergeCell ref="B9:C10"/>
    <mergeCell ref="D9:E10"/>
    <mergeCell ref="F9:F1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s>
  <conditionalFormatting sqref="A9:B9 D9 A10">
    <cfRule type="cellIs" dxfId="1602" priority="3735" operator="equal">
      <formula>"Hide No Variance"</formula>
    </cfRule>
  </conditionalFormatting>
  <conditionalFormatting sqref="B12:B18">
    <cfRule type="cellIs" dxfId="1601" priority="3734" operator="equal">
      <formula>"HIDE "</formula>
    </cfRule>
  </conditionalFormatting>
  <conditionalFormatting sqref="J45 J11:K21">
    <cfRule type="cellIs" dxfId="1600" priority="3733" operator="equal">
      <formula>"NO VAR"</formula>
    </cfRule>
  </conditionalFormatting>
  <conditionalFormatting sqref="J12:K21">
    <cfRule type="cellIs" dxfId="1599" priority="3732" operator="equal">
      <formula>"HIDE-NO VAR"</formula>
    </cfRule>
  </conditionalFormatting>
  <conditionalFormatting sqref="J12:K21">
    <cfRule type="cellIs" dxfId="1598" priority="3731" operator="equal">
      <formula>"ERROR "</formula>
    </cfRule>
  </conditionalFormatting>
  <conditionalFormatting sqref="J13">
    <cfRule type="cellIs" dxfId="1597" priority="3730" operator="equal">
      <formula>"NO VAR"</formula>
    </cfRule>
  </conditionalFormatting>
  <conditionalFormatting sqref="J13">
    <cfRule type="cellIs" dxfId="1596" priority="3729" operator="equal">
      <formula>"NO VAR"</formula>
    </cfRule>
  </conditionalFormatting>
  <conditionalFormatting sqref="J12">
    <cfRule type="cellIs" dxfId="1595" priority="3728" operator="equal">
      <formula>"HIDE-NO VAR"</formula>
    </cfRule>
  </conditionalFormatting>
  <conditionalFormatting sqref="J12">
    <cfRule type="cellIs" dxfId="1594" priority="3727" operator="equal">
      <formula>"NO VAR"</formula>
    </cfRule>
  </conditionalFormatting>
  <conditionalFormatting sqref="J12">
    <cfRule type="cellIs" dxfId="1593" priority="3726" operator="equal">
      <formula>"NO VAR"</formula>
    </cfRule>
  </conditionalFormatting>
  <conditionalFormatting sqref="J12">
    <cfRule type="cellIs" dxfId="1592" priority="3725" operator="equal">
      <formula>"HIDE-NO VAR"</formula>
    </cfRule>
  </conditionalFormatting>
  <conditionalFormatting sqref="J12">
    <cfRule type="cellIs" dxfId="1591" priority="3724" operator="equal">
      <formula>"NO VAR"</formula>
    </cfRule>
  </conditionalFormatting>
  <conditionalFormatting sqref="J12">
    <cfRule type="cellIs" dxfId="1590" priority="3723" operator="equal">
      <formula>"NO VAR"</formula>
    </cfRule>
  </conditionalFormatting>
  <conditionalFormatting sqref="J12">
    <cfRule type="cellIs" dxfId="1589" priority="3722" operator="equal">
      <formula>"HIDE-NO VAR"</formula>
    </cfRule>
  </conditionalFormatting>
  <conditionalFormatting sqref="J12">
    <cfRule type="cellIs" dxfId="1588" priority="3721" operator="equal">
      <formula>"NO VAR"</formula>
    </cfRule>
  </conditionalFormatting>
  <conditionalFormatting sqref="J12">
    <cfRule type="cellIs" dxfId="1587" priority="3720" operator="equal">
      <formula>"NO VAR"</formula>
    </cfRule>
  </conditionalFormatting>
  <conditionalFormatting sqref="J13">
    <cfRule type="cellIs" dxfId="1586" priority="3719" operator="equal">
      <formula>"HIDE-NO VAR"</formula>
    </cfRule>
  </conditionalFormatting>
  <conditionalFormatting sqref="J13">
    <cfRule type="cellIs" dxfId="1585" priority="3718" operator="equal">
      <formula>"HIDE-NO VAR"</formula>
    </cfRule>
  </conditionalFormatting>
  <conditionalFormatting sqref="J13">
    <cfRule type="cellIs" dxfId="1584" priority="3717" operator="equal">
      <formula>"NO VAR"</formula>
    </cfRule>
  </conditionalFormatting>
  <conditionalFormatting sqref="J13">
    <cfRule type="cellIs" dxfId="1583" priority="3716" operator="equal">
      <formula>"HIDE-NO VAR"</formula>
    </cfRule>
  </conditionalFormatting>
  <conditionalFormatting sqref="J13">
    <cfRule type="cellIs" dxfId="1582" priority="3715" operator="equal">
      <formula>"NO VAR"</formula>
    </cfRule>
  </conditionalFormatting>
  <conditionalFormatting sqref="J13">
    <cfRule type="cellIs" dxfId="1581" priority="3714" operator="equal">
      <formula>"HIDE-NO VAR"</formula>
    </cfRule>
  </conditionalFormatting>
  <conditionalFormatting sqref="J13">
    <cfRule type="cellIs" dxfId="1580" priority="3713" operator="equal">
      <formula>"NO VAR"</formula>
    </cfRule>
  </conditionalFormatting>
  <conditionalFormatting sqref="J13">
    <cfRule type="cellIs" dxfId="1579" priority="3712" operator="equal">
      <formula>"NO VAR"</formula>
    </cfRule>
  </conditionalFormatting>
  <conditionalFormatting sqref="K13">
    <cfRule type="cellIs" dxfId="1578" priority="3711" operator="equal">
      <formula>"HIDE-NO VAR"</formula>
    </cfRule>
  </conditionalFormatting>
  <conditionalFormatting sqref="K13">
    <cfRule type="cellIs" dxfId="1577" priority="3710" operator="equal">
      <formula>"NO VAR"</formula>
    </cfRule>
  </conditionalFormatting>
  <conditionalFormatting sqref="K13">
    <cfRule type="cellIs" dxfId="1576" priority="3709" operator="equal">
      <formula>"NO VAR"</formula>
    </cfRule>
  </conditionalFormatting>
  <conditionalFormatting sqref="K12">
    <cfRule type="cellIs" dxfId="1575" priority="3708" operator="equal">
      <formula>"HIDE-NO VAR"</formula>
    </cfRule>
  </conditionalFormatting>
  <conditionalFormatting sqref="K12">
    <cfRule type="cellIs" dxfId="1574" priority="3707" operator="equal">
      <formula>"NO VAR"</formula>
    </cfRule>
  </conditionalFormatting>
  <conditionalFormatting sqref="K12">
    <cfRule type="cellIs" dxfId="1573" priority="3706" operator="equal">
      <formula>"NO VAR"</formula>
    </cfRule>
  </conditionalFormatting>
  <conditionalFormatting sqref="K12">
    <cfRule type="cellIs" dxfId="1572" priority="3705" operator="equal">
      <formula>"HIDE-NO VAR"</formula>
    </cfRule>
  </conditionalFormatting>
  <conditionalFormatting sqref="K12">
    <cfRule type="cellIs" dxfId="1571" priority="3704" operator="equal">
      <formula>"NO VAR"</formula>
    </cfRule>
  </conditionalFormatting>
  <conditionalFormatting sqref="K12">
    <cfRule type="cellIs" dxfId="1570" priority="3703" operator="equal">
      <formula>"NO VAR"</formula>
    </cfRule>
  </conditionalFormatting>
  <conditionalFormatting sqref="K12">
    <cfRule type="cellIs" dxfId="1569" priority="3702" operator="equal">
      <formula>"HIDE-NO VAR"</formula>
    </cfRule>
  </conditionalFormatting>
  <conditionalFormatting sqref="K12">
    <cfRule type="cellIs" dxfId="1568" priority="3701" operator="equal">
      <formula>"NO VAR"</formula>
    </cfRule>
  </conditionalFormatting>
  <conditionalFormatting sqref="K12">
    <cfRule type="cellIs" dxfId="1567" priority="3700" operator="equal">
      <formula>"NO VAR"</formula>
    </cfRule>
  </conditionalFormatting>
  <conditionalFormatting sqref="K13">
    <cfRule type="cellIs" dxfId="1566" priority="3699" operator="equal">
      <formula>"HIDE-NO VAR"</formula>
    </cfRule>
  </conditionalFormatting>
  <conditionalFormatting sqref="K13">
    <cfRule type="cellIs" dxfId="1565" priority="3698" operator="equal">
      <formula>"HIDE-NO VAR"</formula>
    </cfRule>
  </conditionalFormatting>
  <conditionalFormatting sqref="K13">
    <cfRule type="cellIs" dxfId="1564" priority="3697" operator="equal">
      <formula>"NO VAR"</formula>
    </cfRule>
  </conditionalFormatting>
  <conditionalFormatting sqref="K13">
    <cfRule type="cellIs" dxfId="1563" priority="3696" operator="equal">
      <formula>"HIDE-NO VAR"</formula>
    </cfRule>
  </conditionalFormatting>
  <conditionalFormatting sqref="K13">
    <cfRule type="cellIs" dxfId="1562" priority="3695" operator="equal">
      <formula>"NO VAR"</formula>
    </cfRule>
  </conditionalFormatting>
  <conditionalFormatting sqref="K13">
    <cfRule type="cellIs" dxfId="1561" priority="3694" operator="equal">
      <formula>"HIDE-NO VAR"</formula>
    </cfRule>
  </conditionalFormatting>
  <conditionalFormatting sqref="K13">
    <cfRule type="cellIs" dxfId="1560" priority="3693" operator="equal">
      <formula>"NO VAR"</formula>
    </cfRule>
  </conditionalFormatting>
  <conditionalFormatting sqref="K13">
    <cfRule type="cellIs" dxfId="1559" priority="3692" operator="equal">
      <formula>"NO VAR"</formula>
    </cfRule>
  </conditionalFormatting>
  <conditionalFormatting sqref="K12:K21">
    <cfRule type="cellIs" dxfId="1558" priority="3691" operator="equal">
      <formula>"INCORRECT LINE BEING PICKED UP"</formula>
    </cfRule>
  </conditionalFormatting>
  <conditionalFormatting sqref="B19:B20">
    <cfRule type="cellIs" dxfId="1557" priority="3690" operator="equal">
      <formula>"HIDE "</formula>
    </cfRule>
  </conditionalFormatting>
  <conditionalFormatting sqref="D12:D24 D41:D45 D26:D39">
    <cfRule type="cellIs" dxfId="1556" priority="2484" operator="equal">
      <formula>"HIDE "</formula>
    </cfRule>
  </conditionalFormatting>
  <conditionalFormatting sqref="B22:B24 E22:E24">
    <cfRule type="cellIs" dxfId="1555" priority="3689" operator="equal">
      <formula>"HIDE "</formula>
    </cfRule>
  </conditionalFormatting>
  <conditionalFormatting sqref="J22:J24">
    <cfRule type="cellIs" dxfId="1554" priority="3688" operator="equal">
      <formula>"NO VAR"</formula>
    </cfRule>
  </conditionalFormatting>
  <conditionalFormatting sqref="J22:J24">
    <cfRule type="cellIs" dxfId="1553" priority="3687" operator="equal">
      <formula>"HIDE-NO VAR"</formula>
    </cfRule>
  </conditionalFormatting>
  <conditionalFormatting sqref="J22:J24">
    <cfRule type="cellIs" dxfId="1552" priority="3686" operator="equal">
      <formula>"ERROR "</formula>
    </cfRule>
  </conditionalFormatting>
  <conditionalFormatting sqref="J22:J24">
    <cfRule type="cellIs" dxfId="1551" priority="3685" operator="equal">
      <formula>"HIDE-NO VAR"</formula>
    </cfRule>
  </conditionalFormatting>
  <conditionalFormatting sqref="J22:J24">
    <cfRule type="cellIs" dxfId="1550" priority="3684" operator="equal">
      <formula>"HIDE-NO VAR"</formula>
    </cfRule>
  </conditionalFormatting>
  <conditionalFormatting sqref="J22:J24">
    <cfRule type="cellIs" dxfId="1549" priority="3683" operator="equal">
      <formula>"NO VAR"</formula>
    </cfRule>
  </conditionalFormatting>
  <conditionalFormatting sqref="J22:J24">
    <cfRule type="cellIs" dxfId="1548" priority="3682" operator="equal">
      <formula>"HIDE-NO VAR"</formula>
    </cfRule>
  </conditionalFormatting>
  <conditionalFormatting sqref="J22:J24">
    <cfRule type="cellIs" dxfId="1547" priority="3681" operator="equal">
      <formula>"NO VAR"</formula>
    </cfRule>
  </conditionalFormatting>
  <conditionalFormatting sqref="J22:J24">
    <cfRule type="cellIs" dxfId="1546" priority="3680" operator="equal">
      <formula>"HIDE-NO VAR"</formula>
    </cfRule>
  </conditionalFormatting>
  <conditionalFormatting sqref="J22:J24">
    <cfRule type="cellIs" dxfId="1545" priority="3679" operator="equal">
      <formula>"NO VAR"</formula>
    </cfRule>
  </conditionalFormatting>
  <conditionalFormatting sqref="J22:J24">
    <cfRule type="cellIs" dxfId="1544" priority="3678" operator="equal">
      <formula>"NO VAR"</formula>
    </cfRule>
  </conditionalFormatting>
  <conditionalFormatting sqref="J22:J24">
    <cfRule type="cellIs" dxfId="1543" priority="3677" operator="equal">
      <formula>"HIDE-NO VAR"</formula>
    </cfRule>
  </conditionalFormatting>
  <conditionalFormatting sqref="J22:J24">
    <cfRule type="cellIs" dxfId="1542" priority="3676" operator="equal">
      <formula>"NO VAR"</formula>
    </cfRule>
  </conditionalFormatting>
  <conditionalFormatting sqref="J22:J24">
    <cfRule type="cellIs" dxfId="1541" priority="3675" operator="equal">
      <formula>"NO VAR"</formula>
    </cfRule>
  </conditionalFormatting>
  <conditionalFormatting sqref="J22:J24">
    <cfRule type="cellIs" dxfId="1540" priority="3674" operator="equal">
      <formula>"HIDE-NO VAR"</formula>
    </cfRule>
  </conditionalFormatting>
  <conditionalFormatting sqref="J22:J24">
    <cfRule type="cellIs" dxfId="1539" priority="3673" operator="equal">
      <formula>"NO VAR"</formula>
    </cfRule>
  </conditionalFormatting>
  <conditionalFormatting sqref="J22:J24">
    <cfRule type="cellIs" dxfId="1538" priority="3672" operator="equal">
      <formula>"NO VAR"</formula>
    </cfRule>
  </conditionalFormatting>
  <conditionalFormatting sqref="J22:J24">
    <cfRule type="cellIs" dxfId="1537" priority="3671" operator="equal">
      <formula>"HIDE-NO VAR"</formula>
    </cfRule>
  </conditionalFormatting>
  <conditionalFormatting sqref="J22:J24">
    <cfRule type="cellIs" dxfId="1536" priority="3670" operator="equal">
      <formula>"NO VAR"</formula>
    </cfRule>
  </conditionalFormatting>
  <conditionalFormatting sqref="J22:J24">
    <cfRule type="cellIs" dxfId="1535" priority="3669" operator="equal">
      <formula>"NO VAR"</formula>
    </cfRule>
  </conditionalFormatting>
  <conditionalFormatting sqref="J22:J24">
    <cfRule type="cellIs" dxfId="1534" priority="3668" operator="equal">
      <formula>"HIDE-NO VAR"</formula>
    </cfRule>
  </conditionalFormatting>
  <conditionalFormatting sqref="J22:J24">
    <cfRule type="cellIs" dxfId="1533" priority="3667" operator="equal">
      <formula>"NO VAR"</formula>
    </cfRule>
  </conditionalFormatting>
  <conditionalFormatting sqref="J22:J24">
    <cfRule type="cellIs" dxfId="1532" priority="3666" operator="equal">
      <formula>"NO VAR"</formula>
    </cfRule>
  </conditionalFormatting>
  <conditionalFormatting sqref="J22:J24">
    <cfRule type="cellIs" dxfId="1531" priority="3665" operator="equal">
      <formula>"HIDE-NO VAR"</formula>
    </cfRule>
  </conditionalFormatting>
  <conditionalFormatting sqref="J22:J24">
    <cfRule type="cellIs" dxfId="1530" priority="3664" operator="equal">
      <formula>"NO VAR"</formula>
    </cfRule>
  </conditionalFormatting>
  <conditionalFormatting sqref="J22:J24">
    <cfRule type="cellIs" dxfId="1529" priority="3663" operator="equal">
      <formula>"NO VAR"</formula>
    </cfRule>
  </conditionalFormatting>
  <conditionalFormatting sqref="J22:J24">
    <cfRule type="cellIs" dxfId="1528" priority="3662" operator="equal">
      <formula>"HIDE-NO VAR"</formula>
    </cfRule>
  </conditionalFormatting>
  <conditionalFormatting sqref="J22:J24">
    <cfRule type="cellIs" dxfId="1527" priority="3661" operator="equal">
      <formula>"NO VAR"</formula>
    </cfRule>
  </conditionalFormatting>
  <conditionalFormatting sqref="J22:J24">
    <cfRule type="cellIs" dxfId="1526" priority="3660" operator="equal">
      <formula>"NO VAR"</formula>
    </cfRule>
  </conditionalFormatting>
  <conditionalFormatting sqref="J22:J24">
    <cfRule type="cellIs" dxfId="1525" priority="3659" operator="equal">
      <formula>"HIDE-NO VAR"</formula>
    </cfRule>
  </conditionalFormatting>
  <conditionalFormatting sqref="J22:J24">
    <cfRule type="cellIs" dxfId="1524" priority="3658" operator="equal">
      <formula>"NO VAR"</formula>
    </cfRule>
  </conditionalFormatting>
  <conditionalFormatting sqref="J22:J24">
    <cfRule type="cellIs" dxfId="1523" priority="3657" operator="equal">
      <formula>"NO VAR"</formula>
    </cfRule>
  </conditionalFormatting>
  <conditionalFormatting sqref="K22:K24">
    <cfRule type="cellIs" dxfId="1522" priority="3656" operator="equal">
      <formula>"NO VAR"</formula>
    </cfRule>
  </conditionalFormatting>
  <conditionalFormatting sqref="K22:K24">
    <cfRule type="cellIs" dxfId="1521" priority="3655" operator="equal">
      <formula>"HIDE-NO VAR"</formula>
    </cfRule>
  </conditionalFormatting>
  <conditionalFormatting sqref="K22:K24">
    <cfRule type="cellIs" dxfId="1520" priority="3654" operator="equal">
      <formula>"ERROR "</formula>
    </cfRule>
  </conditionalFormatting>
  <conditionalFormatting sqref="K22:K24">
    <cfRule type="cellIs" dxfId="1519" priority="3653" operator="equal">
      <formula>"HIDE-NO VAR"</formula>
    </cfRule>
  </conditionalFormatting>
  <conditionalFormatting sqref="K22:K24">
    <cfRule type="cellIs" dxfId="1518" priority="3652" operator="equal">
      <formula>"HIDE-NO VAR"</formula>
    </cfRule>
  </conditionalFormatting>
  <conditionalFormatting sqref="K22:K24">
    <cfRule type="cellIs" dxfId="1517" priority="3651" operator="equal">
      <formula>"NO VAR"</formula>
    </cfRule>
  </conditionalFormatting>
  <conditionalFormatting sqref="K22:K24">
    <cfRule type="cellIs" dxfId="1516" priority="3650" operator="equal">
      <formula>"HIDE-NO VAR"</formula>
    </cfRule>
  </conditionalFormatting>
  <conditionalFormatting sqref="K22:K24">
    <cfRule type="cellIs" dxfId="1515" priority="3649" operator="equal">
      <formula>"NO VAR"</formula>
    </cfRule>
  </conditionalFormatting>
  <conditionalFormatting sqref="K22:K24">
    <cfRule type="cellIs" dxfId="1514" priority="3648" operator="equal">
      <formula>"HIDE-NO VAR"</formula>
    </cfRule>
  </conditionalFormatting>
  <conditionalFormatting sqref="K22:K24">
    <cfRule type="cellIs" dxfId="1513" priority="3647" operator="equal">
      <formula>"NO VAR"</formula>
    </cfRule>
  </conditionalFormatting>
  <conditionalFormatting sqref="K22:K24">
    <cfRule type="cellIs" dxfId="1512" priority="3646" operator="equal">
      <formula>"NO VAR"</formula>
    </cfRule>
  </conditionalFormatting>
  <conditionalFormatting sqref="K22:K24">
    <cfRule type="cellIs" dxfId="1511" priority="3645" operator="equal">
      <formula>"HIDE-NO VAR"</formula>
    </cfRule>
  </conditionalFormatting>
  <conditionalFormatting sqref="K22:K24">
    <cfRule type="cellIs" dxfId="1510" priority="3644" operator="equal">
      <formula>"NO VAR"</formula>
    </cfRule>
  </conditionalFormatting>
  <conditionalFormatting sqref="K22:K24">
    <cfRule type="cellIs" dxfId="1509" priority="3643" operator="equal">
      <formula>"NO VAR"</formula>
    </cfRule>
  </conditionalFormatting>
  <conditionalFormatting sqref="K22:K24">
    <cfRule type="cellIs" dxfId="1508" priority="3642" operator="equal">
      <formula>"HIDE-NO VAR"</formula>
    </cfRule>
  </conditionalFormatting>
  <conditionalFormatting sqref="K22:K24">
    <cfRule type="cellIs" dxfId="1507" priority="3641" operator="equal">
      <formula>"NO VAR"</formula>
    </cfRule>
  </conditionalFormatting>
  <conditionalFormatting sqref="K22:K24">
    <cfRule type="cellIs" dxfId="1506" priority="3640" operator="equal">
      <formula>"NO VAR"</formula>
    </cfRule>
  </conditionalFormatting>
  <conditionalFormatting sqref="K22:K24">
    <cfRule type="cellIs" dxfId="1505" priority="3639" operator="equal">
      <formula>"HIDE-NO VAR"</formula>
    </cfRule>
  </conditionalFormatting>
  <conditionalFormatting sqref="K22:K24">
    <cfRule type="cellIs" dxfId="1504" priority="3638" operator="equal">
      <formula>"NO VAR"</formula>
    </cfRule>
  </conditionalFormatting>
  <conditionalFormatting sqref="K22:K24">
    <cfRule type="cellIs" dxfId="1503" priority="3637" operator="equal">
      <formula>"NO VAR"</formula>
    </cfRule>
  </conditionalFormatting>
  <conditionalFormatting sqref="K22:K24">
    <cfRule type="cellIs" dxfId="1502" priority="3636" operator="equal">
      <formula>"HIDE-NO VAR"</formula>
    </cfRule>
  </conditionalFormatting>
  <conditionalFormatting sqref="K22:K24">
    <cfRule type="cellIs" dxfId="1501" priority="3635" operator="equal">
      <formula>"NO VAR"</formula>
    </cfRule>
  </conditionalFormatting>
  <conditionalFormatting sqref="K22:K24">
    <cfRule type="cellIs" dxfId="1500" priority="3634" operator="equal">
      <formula>"NO VAR"</formula>
    </cfRule>
  </conditionalFormatting>
  <conditionalFormatting sqref="K22:K24">
    <cfRule type="cellIs" dxfId="1499" priority="3633" operator="equal">
      <formula>"HIDE-NO VAR"</formula>
    </cfRule>
  </conditionalFormatting>
  <conditionalFormatting sqref="K22:K24">
    <cfRule type="cellIs" dxfId="1498" priority="3632" operator="equal">
      <formula>"NO VAR"</formula>
    </cfRule>
  </conditionalFormatting>
  <conditionalFormatting sqref="K22:K24">
    <cfRule type="cellIs" dxfId="1497" priority="3631" operator="equal">
      <formula>"NO VAR"</formula>
    </cfRule>
  </conditionalFormatting>
  <conditionalFormatting sqref="K22:K24">
    <cfRule type="cellIs" dxfId="1496" priority="3630" operator="equal">
      <formula>"HIDE-NO VAR"</formula>
    </cfRule>
  </conditionalFormatting>
  <conditionalFormatting sqref="K22:K24">
    <cfRule type="cellIs" dxfId="1495" priority="3629" operator="equal">
      <formula>"NO VAR"</formula>
    </cfRule>
  </conditionalFormatting>
  <conditionalFormatting sqref="K22:K24">
    <cfRule type="cellIs" dxfId="1494" priority="3628" operator="equal">
      <formula>"NO VAR"</formula>
    </cfRule>
  </conditionalFormatting>
  <conditionalFormatting sqref="K22:K24">
    <cfRule type="cellIs" dxfId="1493" priority="3627" operator="equal">
      <formula>"HIDE-NO VAR"</formula>
    </cfRule>
  </conditionalFormatting>
  <conditionalFormatting sqref="K22:K24">
    <cfRule type="cellIs" dxfId="1492" priority="3626" operator="equal">
      <formula>"NO VAR"</formula>
    </cfRule>
  </conditionalFormatting>
  <conditionalFormatting sqref="K22:K24">
    <cfRule type="cellIs" dxfId="1491" priority="3625" operator="equal">
      <formula>"NO VAR"</formula>
    </cfRule>
  </conditionalFormatting>
  <conditionalFormatting sqref="K22:K24">
    <cfRule type="cellIs" dxfId="1490" priority="3624" operator="equal">
      <formula>"HIDE-NO VAR"</formula>
    </cfRule>
  </conditionalFormatting>
  <conditionalFormatting sqref="K22:K24">
    <cfRule type="cellIs" dxfId="1489" priority="3623" operator="equal">
      <formula>"NO VAR"</formula>
    </cfRule>
  </conditionalFormatting>
  <conditionalFormatting sqref="K22:K24">
    <cfRule type="cellIs" dxfId="1488" priority="3622" operator="equal">
      <formula>"NO VAR"</formula>
    </cfRule>
  </conditionalFormatting>
  <conditionalFormatting sqref="K22:K24">
    <cfRule type="cellIs" dxfId="1487" priority="3621" operator="equal">
      <formula>"HIDE-NO VAR"</formula>
    </cfRule>
  </conditionalFormatting>
  <conditionalFormatting sqref="K22:K24">
    <cfRule type="cellIs" dxfId="1486" priority="3620" operator="equal">
      <formula>"NO VAR"</formula>
    </cfRule>
  </conditionalFormatting>
  <conditionalFormatting sqref="K22:K24">
    <cfRule type="cellIs" dxfId="1485" priority="3619" operator="equal">
      <formula>"NO VAR"</formula>
    </cfRule>
  </conditionalFormatting>
  <conditionalFormatting sqref="K22:K24">
    <cfRule type="cellIs" dxfId="1484" priority="3618" operator="equal">
      <formula>"HIDE-NO VAR"</formula>
    </cfRule>
  </conditionalFormatting>
  <conditionalFormatting sqref="K22:K24">
    <cfRule type="cellIs" dxfId="1483" priority="3617" operator="equal">
      <formula>"NO VAR"</formula>
    </cfRule>
  </conditionalFormatting>
  <conditionalFormatting sqref="K22:K24">
    <cfRule type="cellIs" dxfId="1482" priority="3616" operator="equal">
      <formula>"NO VAR"</formula>
    </cfRule>
  </conditionalFormatting>
  <conditionalFormatting sqref="K22:K24">
    <cfRule type="cellIs" dxfId="1481" priority="3615" operator="equal">
      <formula>"INCORRECT LINE BEING PICKED UP"</formula>
    </cfRule>
  </conditionalFormatting>
  <conditionalFormatting sqref="B26 E26">
    <cfRule type="cellIs" dxfId="1480" priority="3614" operator="equal">
      <formula>"HIDE "</formula>
    </cfRule>
  </conditionalFormatting>
  <conditionalFormatting sqref="J26">
    <cfRule type="cellIs" dxfId="1479" priority="3613" operator="equal">
      <formula>"NO VAR"</formula>
    </cfRule>
  </conditionalFormatting>
  <conditionalFormatting sqref="J26">
    <cfRule type="cellIs" dxfId="1478" priority="3612" operator="equal">
      <formula>"HIDE-NO VAR"</formula>
    </cfRule>
  </conditionalFormatting>
  <conditionalFormatting sqref="J26">
    <cfRule type="cellIs" dxfId="1477" priority="3611" operator="equal">
      <formula>"ERROR "</formula>
    </cfRule>
  </conditionalFormatting>
  <conditionalFormatting sqref="J26">
    <cfRule type="cellIs" dxfId="1476" priority="3610" operator="equal">
      <formula>"HIDE-NO VAR"</formula>
    </cfRule>
  </conditionalFormatting>
  <conditionalFormatting sqref="J26">
    <cfRule type="cellIs" dxfId="1475" priority="3609" operator="equal">
      <formula>"HIDE-NO VAR"</formula>
    </cfRule>
  </conditionalFormatting>
  <conditionalFormatting sqref="J26">
    <cfRule type="cellIs" dxfId="1474" priority="3608" operator="equal">
      <formula>"NO VAR"</formula>
    </cfRule>
  </conditionalFormatting>
  <conditionalFormatting sqref="J26">
    <cfRule type="cellIs" dxfId="1473" priority="3607" operator="equal">
      <formula>"HIDE-NO VAR"</formula>
    </cfRule>
  </conditionalFormatting>
  <conditionalFormatting sqref="J26">
    <cfRule type="cellIs" dxfId="1472" priority="3606" operator="equal">
      <formula>"NO VAR"</formula>
    </cfRule>
  </conditionalFormatting>
  <conditionalFormatting sqref="J26">
    <cfRule type="cellIs" dxfId="1471" priority="3605" operator="equal">
      <formula>"HIDE-NO VAR"</formula>
    </cfRule>
  </conditionalFormatting>
  <conditionalFormatting sqref="J26">
    <cfRule type="cellIs" dxfId="1470" priority="3604" operator="equal">
      <formula>"NO VAR"</formula>
    </cfRule>
  </conditionalFormatting>
  <conditionalFormatting sqref="J26">
    <cfRule type="cellIs" dxfId="1469" priority="3603" operator="equal">
      <formula>"NO VAR"</formula>
    </cfRule>
  </conditionalFormatting>
  <conditionalFormatting sqref="J26">
    <cfRule type="cellIs" dxfId="1468" priority="3602" operator="equal">
      <formula>"HIDE-NO VAR"</formula>
    </cfRule>
  </conditionalFormatting>
  <conditionalFormatting sqref="J26">
    <cfRule type="cellIs" dxfId="1467" priority="3601" operator="equal">
      <formula>"NO VAR"</formula>
    </cfRule>
  </conditionalFormatting>
  <conditionalFormatting sqref="J26">
    <cfRule type="cellIs" dxfId="1466" priority="3600" operator="equal">
      <formula>"NO VAR"</formula>
    </cfRule>
  </conditionalFormatting>
  <conditionalFormatting sqref="J26">
    <cfRule type="cellIs" dxfId="1465" priority="3599" operator="equal">
      <formula>"HIDE-NO VAR"</formula>
    </cfRule>
  </conditionalFormatting>
  <conditionalFormatting sqref="J26">
    <cfRule type="cellIs" dxfId="1464" priority="3598" operator="equal">
      <formula>"NO VAR"</formula>
    </cfRule>
  </conditionalFormatting>
  <conditionalFormatting sqref="J26">
    <cfRule type="cellIs" dxfId="1463" priority="3597" operator="equal">
      <formula>"NO VAR"</formula>
    </cfRule>
  </conditionalFormatting>
  <conditionalFormatting sqref="J26">
    <cfRule type="cellIs" dxfId="1462" priority="3596" operator="equal">
      <formula>"HIDE-NO VAR"</formula>
    </cfRule>
  </conditionalFormatting>
  <conditionalFormatting sqref="J26">
    <cfRule type="cellIs" dxfId="1461" priority="3595" operator="equal">
      <formula>"NO VAR"</formula>
    </cfRule>
  </conditionalFormatting>
  <conditionalFormatting sqref="J26">
    <cfRule type="cellIs" dxfId="1460" priority="3594" operator="equal">
      <formula>"NO VAR"</formula>
    </cfRule>
  </conditionalFormatting>
  <conditionalFormatting sqref="J26">
    <cfRule type="cellIs" dxfId="1459" priority="3593" operator="equal">
      <formula>"HIDE-NO VAR"</formula>
    </cfRule>
  </conditionalFormatting>
  <conditionalFormatting sqref="J26">
    <cfRule type="cellIs" dxfId="1458" priority="3592" operator="equal">
      <formula>"NO VAR"</formula>
    </cfRule>
  </conditionalFormatting>
  <conditionalFormatting sqref="J26">
    <cfRule type="cellIs" dxfId="1457" priority="3591" operator="equal">
      <formula>"NO VAR"</formula>
    </cfRule>
  </conditionalFormatting>
  <conditionalFormatting sqref="J26">
    <cfRule type="cellIs" dxfId="1456" priority="3590" operator="equal">
      <formula>"HIDE-NO VAR"</formula>
    </cfRule>
  </conditionalFormatting>
  <conditionalFormatting sqref="J26">
    <cfRule type="cellIs" dxfId="1455" priority="3589" operator="equal">
      <formula>"NO VAR"</formula>
    </cfRule>
  </conditionalFormatting>
  <conditionalFormatting sqref="J26">
    <cfRule type="cellIs" dxfId="1454" priority="3588" operator="equal">
      <formula>"NO VAR"</formula>
    </cfRule>
  </conditionalFormatting>
  <conditionalFormatting sqref="J26">
    <cfRule type="cellIs" dxfId="1453" priority="3587" operator="equal">
      <formula>"HIDE-NO VAR"</formula>
    </cfRule>
  </conditionalFormatting>
  <conditionalFormatting sqref="J26">
    <cfRule type="cellIs" dxfId="1452" priority="3586" operator="equal">
      <formula>"NO VAR"</formula>
    </cfRule>
  </conditionalFormatting>
  <conditionalFormatting sqref="J26">
    <cfRule type="cellIs" dxfId="1451" priority="3585" operator="equal">
      <formula>"NO VAR"</formula>
    </cfRule>
  </conditionalFormatting>
  <conditionalFormatting sqref="J26">
    <cfRule type="cellIs" dxfId="1450" priority="3584" operator="equal">
      <formula>"HIDE-NO VAR"</formula>
    </cfRule>
  </conditionalFormatting>
  <conditionalFormatting sqref="J26">
    <cfRule type="cellIs" dxfId="1449" priority="3583" operator="equal">
      <formula>"NO VAR"</formula>
    </cfRule>
  </conditionalFormatting>
  <conditionalFormatting sqref="J26">
    <cfRule type="cellIs" dxfId="1448" priority="3582" operator="equal">
      <formula>"NO VAR"</formula>
    </cfRule>
  </conditionalFormatting>
  <conditionalFormatting sqref="K26">
    <cfRule type="cellIs" dxfId="1447" priority="3581" operator="equal">
      <formula>"NO VAR"</formula>
    </cfRule>
  </conditionalFormatting>
  <conditionalFormatting sqref="K26">
    <cfRule type="cellIs" dxfId="1446" priority="3580" operator="equal">
      <formula>"HIDE-NO VAR"</formula>
    </cfRule>
  </conditionalFormatting>
  <conditionalFormatting sqref="K26">
    <cfRule type="cellIs" dxfId="1445" priority="3579" operator="equal">
      <formula>"ERROR "</formula>
    </cfRule>
  </conditionalFormatting>
  <conditionalFormatting sqref="K26">
    <cfRule type="cellIs" dxfId="1444" priority="3578" operator="equal">
      <formula>"HIDE-NO VAR"</formula>
    </cfRule>
  </conditionalFormatting>
  <conditionalFormatting sqref="K26">
    <cfRule type="cellIs" dxfId="1443" priority="3577" operator="equal">
      <formula>"HIDE-NO VAR"</formula>
    </cfRule>
  </conditionalFormatting>
  <conditionalFormatting sqref="K26">
    <cfRule type="cellIs" dxfId="1442" priority="3576" operator="equal">
      <formula>"NO VAR"</formula>
    </cfRule>
  </conditionalFormatting>
  <conditionalFormatting sqref="K26">
    <cfRule type="cellIs" dxfId="1441" priority="3575" operator="equal">
      <formula>"HIDE-NO VAR"</formula>
    </cfRule>
  </conditionalFormatting>
  <conditionalFormatting sqref="K26">
    <cfRule type="cellIs" dxfId="1440" priority="3574" operator="equal">
      <formula>"NO VAR"</formula>
    </cfRule>
  </conditionalFormatting>
  <conditionalFormatting sqref="K26">
    <cfRule type="cellIs" dxfId="1439" priority="3573" operator="equal">
      <formula>"HIDE-NO VAR"</formula>
    </cfRule>
  </conditionalFormatting>
  <conditionalFormatting sqref="K26">
    <cfRule type="cellIs" dxfId="1438" priority="3572" operator="equal">
      <formula>"NO VAR"</formula>
    </cfRule>
  </conditionalFormatting>
  <conditionalFormatting sqref="K26">
    <cfRule type="cellIs" dxfId="1437" priority="3571" operator="equal">
      <formula>"NO VAR"</formula>
    </cfRule>
  </conditionalFormatting>
  <conditionalFormatting sqref="K26">
    <cfRule type="cellIs" dxfId="1436" priority="3570" operator="equal">
      <formula>"HIDE-NO VAR"</formula>
    </cfRule>
  </conditionalFormatting>
  <conditionalFormatting sqref="K26">
    <cfRule type="cellIs" dxfId="1435" priority="3569" operator="equal">
      <formula>"NO VAR"</formula>
    </cfRule>
  </conditionalFormatting>
  <conditionalFormatting sqref="K26">
    <cfRule type="cellIs" dxfId="1434" priority="3568" operator="equal">
      <formula>"NO VAR"</formula>
    </cfRule>
  </conditionalFormatting>
  <conditionalFormatting sqref="K26">
    <cfRule type="cellIs" dxfId="1433" priority="3567" operator="equal">
      <formula>"HIDE-NO VAR"</formula>
    </cfRule>
  </conditionalFormatting>
  <conditionalFormatting sqref="K26">
    <cfRule type="cellIs" dxfId="1432" priority="3566" operator="equal">
      <formula>"NO VAR"</formula>
    </cfRule>
  </conditionalFormatting>
  <conditionalFormatting sqref="K26">
    <cfRule type="cellIs" dxfId="1431" priority="3565" operator="equal">
      <formula>"NO VAR"</formula>
    </cfRule>
  </conditionalFormatting>
  <conditionalFormatting sqref="K26">
    <cfRule type="cellIs" dxfId="1430" priority="3564" operator="equal">
      <formula>"HIDE-NO VAR"</formula>
    </cfRule>
  </conditionalFormatting>
  <conditionalFormatting sqref="K26">
    <cfRule type="cellIs" dxfId="1429" priority="3563" operator="equal">
      <formula>"NO VAR"</formula>
    </cfRule>
  </conditionalFormatting>
  <conditionalFormatting sqref="K26">
    <cfRule type="cellIs" dxfId="1428" priority="3562" operator="equal">
      <formula>"NO VAR"</formula>
    </cfRule>
  </conditionalFormatting>
  <conditionalFormatting sqref="K26">
    <cfRule type="cellIs" dxfId="1427" priority="3561" operator="equal">
      <formula>"HIDE-NO VAR"</formula>
    </cfRule>
  </conditionalFormatting>
  <conditionalFormatting sqref="K26">
    <cfRule type="cellIs" dxfId="1426" priority="3560" operator="equal">
      <formula>"NO VAR"</formula>
    </cfRule>
  </conditionalFormatting>
  <conditionalFormatting sqref="K26">
    <cfRule type="cellIs" dxfId="1425" priority="3559" operator="equal">
      <formula>"NO VAR"</formula>
    </cfRule>
  </conditionalFormatting>
  <conditionalFormatting sqref="K26">
    <cfRule type="cellIs" dxfId="1424" priority="3558" operator="equal">
      <formula>"HIDE-NO VAR"</formula>
    </cfRule>
  </conditionalFormatting>
  <conditionalFormatting sqref="K26">
    <cfRule type="cellIs" dxfId="1423" priority="3557" operator="equal">
      <formula>"NO VAR"</formula>
    </cfRule>
  </conditionalFormatting>
  <conditionalFormatting sqref="K26">
    <cfRule type="cellIs" dxfId="1422" priority="3556" operator="equal">
      <formula>"NO VAR"</formula>
    </cfRule>
  </conditionalFormatting>
  <conditionalFormatting sqref="K26">
    <cfRule type="cellIs" dxfId="1421" priority="3555" operator="equal">
      <formula>"HIDE-NO VAR"</formula>
    </cfRule>
  </conditionalFormatting>
  <conditionalFormatting sqref="K26">
    <cfRule type="cellIs" dxfId="1420" priority="3554" operator="equal">
      <formula>"NO VAR"</formula>
    </cfRule>
  </conditionalFormatting>
  <conditionalFormatting sqref="K26">
    <cfRule type="cellIs" dxfId="1419" priority="3553" operator="equal">
      <formula>"NO VAR"</formula>
    </cfRule>
  </conditionalFormatting>
  <conditionalFormatting sqref="K26">
    <cfRule type="cellIs" dxfId="1418" priority="3552" operator="equal">
      <formula>"HIDE-NO VAR"</formula>
    </cfRule>
  </conditionalFormatting>
  <conditionalFormatting sqref="K26">
    <cfRule type="cellIs" dxfId="1417" priority="3551" operator="equal">
      <formula>"NO VAR"</formula>
    </cfRule>
  </conditionalFormatting>
  <conditionalFormatting sqref="K26">
    <cfRule type="cellIs" dxfId="1416" priority="3550" operator="equal">
      <formula>"NO VAR"</formula>
    </cfRule>
  </conditionalFormatting>
  <conditionalFormatting sqref="K26">
    <cfRule type="cellIs" dxfId="1415" priority="3549" operator="equal">
      <formula>"HIDE-NO VAR"</formula>
    </cfRule>
  </conditionalFormatting>
  <conditionalFormatting sqref="K26">
    <cfRule type="cellIs" dxfId="1414" priority="3548" operator="equal">
      <formula>"NO VAR"</formula>
    </cfRule>
  </conditionalFormatting>
  <conditionalFormatting sqref="K26">
    <cfRule type="cellIs" dxfId="1413" priority="3547" operator="equal">
      <formula>"NO VAR"</formula>
    </cfRule>
  </conditionalFormatting>
  <conditionalFormatting sqref="K26">
    <cfRule type="cellIs" dxfId="1412" priority="3546" operator="equal">
      <formula>"HIDE-NO VAR"</formula>
    </cfRule>
  </conditionalFormatting>
  <conditionalFormatting sqref="K26">
    <cfRule type="cellIs" dxfId="1411" priority="3545" operator="equal">
      <formula>"NO VAR"</formula>
    </cfRule>
  </conditionalFormatting>
  <conditionalFormatting sqref="K26">
    <cfRule type="cellIs" dxfId="1410" priority="3544" operator="equal">
      <formula>"NO VAR"</formula>
    </cfRule>
  </conditionalFormatting>
  <conditionalFormatting sqref="K26">
    <cfRule type="cellIs" dxfId="1409" priority="3543" operator="equal">
      <formula>"HIDE-NO VAR"</formula>
    </cfRule>
  </conditionalFormatting>
  <conditionalFormatting sqref="K26">
    <cfRule type="cellIs" dxfId="1408" priority="3542" operator="equal">
      <formula>"NO VAR"</formula>
    </cfRule>
  </conditionalFormatting>
  <conditionalFormatting sqref="K26">
    <cfRule type="cellIs" dxfId="1407" priority="3541" operator="equal">
      <formula>"NO VAR"</formula>
    </cfRule>
  </conditionalFormatting>
  <conditionalFormatting sqref="K26">
    <cfRule type="cellIs" dxfId="1406" priority="3540" operator="equal">
      <formula>"INCORRECT LINE BEING PICKED UP"</formula>
    </cfRule>
  </conditionalFormatting>
  <conditionalFormatting sqref="B27:B29 E27:E29">
    <cfRule type="cellIs" dxfId="1405" priority="3539" operator="equal">
      <formula>"HIDE "</formula>
    </cfRule>
  </conditionalFormatting>
  <conditionalFormatting sqref="J27:J29">
    <cfRule type="cellIs" dxfId="1404" priority="3538" operator="equal">
      <formula>"NO VAR"</formula>
    </cfRule>
  </conditionalFormatting>
  <conditionalFormatting sqref="J27:J29">
    <cfRule type="cellIs" dxfId="1403" priority="3537" operator="equal">
      <formula>"HIDE-NO VAR"</formula>
    </cfRule>
  </conditionalFormatting>
  <conditionalFormatting sqref="J27:J29">
    <cfRule type="cellIs" dxfId="1402" priority="3536" operator="equal">
      <formula>"ERROR "</formula>
    </cfRule>
  </conditionalFormatting>
  <conditionalFormatting sqref="J27:J29">
    <cfRule type="cellIs" dxfId="1401" priority="3535" operator="equal">
      <formula>"HIDE-NO VAR"</formula>
    </cfRule>
  </conditionalFormatting>
  <conditionalFormatting sqref="J27:J29">
    <cfRule type="cellIs" dxfId="1400" priority="3534" operator="equal">
      <formula>"HIDE-NO VAR"</formula>
    </cfRule>
  </conditionalFormatting>
  <conditionalFormatting sqref="J27:J29">
    <cfRule type="cellIs" dxfId="1399" priority="3533" operator="equal">
      <formula>"NO VAR"</formula>
    </cfRule>
  </conditionalFormatting>
  <conditionalFormatting sqref="J27:J29">
    <cfRule type="cellIs" dxfId="1398" priority="3532" operator="equal">
      <formula>"HIDE-NO VAR"</formula>
    </cfRule>
  </conditionalFormatting>
  <conditionalFormatting sqref="J27:J29">
    <cfRule type="cellIs" dxfId="1397" priority="3531" operator="equal">
      <formula>"NO VAR"</formula>
    </cfRule>
  </conditionalFormatting>
  <conditionalFormatting sqref="J27:J29">
    <cfRule type="cellIs" dxfId="1396" priority="3530" operator="equal">
      <formula>"HIDE-NO VAR"</formula>
    </cfRule>
  </conditionalFormatting>
  <conditionalFormatting sqref="J27:J29">
    <cfRule type="cellIs" dxfId="1395" priority="3529" operator="equal">
      <formula>"NO VAR"</formula>
    </cfRule>
  </conditionalFormatting>
  <conditionalFormatting sqref="J27:J29">
    <cfRule type="cellIs" dxfId="1394" priority="3528" operator="equal">
      <formula>"NO VAR"</formula>
    </cfRule>
  </conditionalFormatting>
  <conditionalFormatting sqref="J27:J29">
    <cfRule type="cellIs" dxfId="1393" priority="3527" operator="equal">
      <formula>"HIDE-NO VAR"</formula>
    </cfRule>
  </conditionalFormatting>
  <conditionalFormatting sqref="J27:J29">
    <cfRule type="cellIs" dxfId="1392" priority="3526" operator="equal">
      <formula>"NO VAR"</formula>
    </cfRule>
  </conditionalFormatting>
  <conditionalFormatting sqref="J27:J29">
    <cfRule type="cellIs" dxfId="1391" priority="3525" operator="equal">
      <formula>"NO VAR"</formula>
    </cfRule>
  </conditionalFormatting>
  <conditionalFormatting sqref="J27:J29">
    <cfRule type="cellIs" dxfId="1390" priority="3524" operator="equal">
      <formula>"HIDE-NO VAR"</formula>
    </cfRule>
  </conditionalFormatting>
  <conditionalFormatting sqref="J27:J29">
    <cfRule type="cellIs" dxfId="1389" priority="3523" operator="equal">
      <formula>"NO VAR"</formula>
    </cfRule>
  </conditionalFormatting>
  <conditionalFormatting sqref="J27:J29">
    <cfRule type="cellIs" dxfId="1388" priority="3522" operator="equal">
      <formula>"NO VAR"</formula>
    </cfRule>
  </conditionalFormatting>
  <conditionalFormatting sqref="J27:J29">
    <cfRule type="cellIs" dxfId="1387" priority="3521" operator="equal">
      <formula>"HIDE-NO VAR"</formula>
    </cfRule>
  </conditionalFormatting>
  <conditionalFormatting sqref="J27:J29">
    <cfRule type="cellIs" dxfId="1386" priority="3520" operator="equal">
      <formula>"NO VAR"</formula>
    </cfRule>
  </conditionalFormatting>
  <conditionalFormatting sqref="J27:J29">
    <cfRule type="cellIs" dxfId="1385" priority="3519" operator="equal">
      <formula>"NO VAR"</formula>
    </cfRule>
  </conditionalFormatting>
  <conditionalFormatting sqref="J27:J29">
    <cfRule type="cellIs" dxfId="1384" priority="3518" operator="equal">
      <formula>"HIDE-NO VAR"</formula>
    </cfRule>
  </conditionalFormatting>
  <conditionalFormatting sqref="J27:J29">
    <cfRule type="cellIs" dxfId="1383" priority="3517" operator="equal">
      <formula>"NO VAR"</formula>
    </cfRule>
  </conditionalFormatting>
  <conditionalFormatting sqref="J27:J29">
    <cfRule type="cellIs" dxfId="1382" priority="3516" operator="equal">
      <formula>"NO VAR"</formula>
    </cfRule>
  </conditionalFormatting>
  <conditionalFormatting sqref="J27:J29">
    <cfRule type="cellIs" dxfId="1381" priority="3515" operator="equal">
      <formula>"HIDE-NO VAR"</formula>
    </cfRule>
  </conditionalFormatting>
  <conditionalFormatting sqref="J27:J29">
    <cfRule type="cellIs" dxfId="1380" priority="3514" operator="equal">
      <formula>"NO VAR"</formula>
    </cfRule>
  </conditionalFormatting>
  <conditionalFormatting sqref="J27:J29">
    <cfRule type="cellIs" dxfId="1379" priority="3513" operator="equal">
      <formula>"NO VAR"</formula>
    </cfRule>
  </conditionalFormatting>
  <conditionalFormatting sqref="J27:J29">
    <cfRule type="cellIs" dxfId="1378" priority="3512" operator="equal">
      <formula>"HIDE-NO VAR"</formula>
    </cfRule>
  </conditionalFormatting>
  <conditionalFormatting sqref="J27:J29">
    <cfRule type="cellIs" dxfId="1377" priority="3511" operator="equal">
      <formula>"NO VAR"</formula>
    </cfRule>
  </conditionalFormatting>
  <conditionalFormatting sqref="J27:J29">
    <cfRule type="cellIs" dxfId="1376" priority="3510" operator="equal">
      <formula>"NO VAR"</formula>
    </cfRule>
  </conditionalFormatting>
  <conditionalFormatting sqref="J27:J29">
    <cfRule type="cellIs" dxfId="1375" priority="3509" operator="equal">
      <formula>"HIDE-NO VAR"</formula>
    </cfRule>
  </conditionalFormatting>
  <conditionalFormatting sqref="J27:J29">
    <cfRule type="cellIs" dxfId="1374" priority="3508" operator="equal">
      <formula>"NO VAR"</formula>
    </cfRule>
  </conditionalFormatting>
  <conditionalFormatting sqref="J27:J29">
    <cfRule type="cellIs" dxfId="1373" priority="3507" operator="equal">
      <formula>"NO VAR"</formula>
    </cfRule>
  </conditionalFormatting>
  <conditionalFormatting sqref="K27:K29">
    <cfRule type="cellIs" dxfId="1372" priority="3506" operator="equal">
      <formula>"NO VAR"</formula>
    </cfRule>
  </conditionalFormatting>
  <conditionalFormatting sqref="K27:K29">
    <cfRule type="cellIs" dxfId="1371" priority="3505" operator="equal">
      <formula>"HIDE-NO VAR"</formula>
    </cfRule>
  </conditionalFormatting>
  <conditionalFormatting sqref="K27:K29">
    <cfRule type="cellIs" dxfId="1370" priority="3504" operator="equal">
      <formula>"ERROR "</formula>
    </cfRule>
  </conditionalFormatting>
  <conditionalFormatting sqref="K27:K29">
    <cfRule type="cellIs" dxfId="1369" priority="3503" operator="equal">
      <formula>"HIDE-NO VAR"</formula>
    </cfRule>
  </conditionalFormatting>
  <conditionalFormatting sqref="K27:K29">
    <cfRule type="cellIs" dxfId="1368" priority="3502" operator="equal">
      <formula>"HIDE-NO VAR"</formula>
    </cfRule>
  </conditionalFormatting>
  <conditionalFormatting sqref="K27:K29">
    <cfRule type="cellIs" dxfId="1367" priority="3501" operator="equal">
      <formula>"NO VAR"</formula>
    </cfRule>
  </conditionalFormatting>
  <conditionalFormatting sqref="K27:K29">
    <cfRule type="cellIs" dxfId="1366" priority="3500" operator="equal">
      <formula>"HIDE-NO VAR"</formula>
    </cfRule>
  </conditionalFormatting>
  <conditionalFormatting sqref="K27:K29">
    <cfRule type="cellIs" dxfId="1365" priority="3499" operator="equal">
      <formula>"NO VAR"</formula>
    </cfRule>
  </conditionalFormatting>
  <conditionalFormatting sqref="K27:K29">
    <cfRule type="cellIs" dxfId="1364" priority="3498" operator="equal">
      <formula>"HIDE-NO VAR"</formula>
    </cfRule>
  </conditionalFormatting>
  <conditionalFormatting sqref="K27:K29">
    <cfRule type="cellIs" dxfId="1363" priority="3497" operator="equal">
      <formula>"NO VAR"</formula>
    </cfRule>
  </conditionalFormatting>
  <conditionalFormatting sqref="K27:K29">
    <cfRule type="cellIs" dxfId="1362" priority="3496" operator="equal">
      <formula>"NO VAR"</formula>
    </cfRule>
  </conditionalFormatting>
  <conditionalFormatting sqref="K27:K29">
    <cfRule type="cellIs" dxfId="1361" priority="3495" operator="equal">
      <formula>"HIDE-NO VAR"</formula>
    </cfRule>
  </conditionalFormatting>
  <conditionalFormatting sqref="K27:K29">
    <cfRule type="cellIs" dxfId="1360" priority="3494" operator="equal">
      <formula>"NO VAR"</formula>
    </cfRule>
  </conditionalFormatting>
  <conditionalFormatting sqref="K27:K29">
    <cfRule type="cellIs" dxfId="1359" priority="3493" operator="equal">
      <formula>"NO VAR"</formula>
    </cfRule>
  </conditionalFormatting>
  <conditionalFormatting sqref="K27:K29">
    <cfRule type="cellIs" dxfId="1358" priority="3492" operator="equal">
      <formula>"HIDE-NO VAR"</formula>
    </cfRule>
  </conditionalFormatting>
  <conditionalFormatting sqref="K27:K29">
    <cfRule type="cellIs" dxfId="1357" priority="3491" operator="equal">
      <formula>"NO VAR"</formula>
    </cfRule>
  </conditionalFormatting>
  <conditionalFormatting sqref="K27:K29">
    <cfRule type="cellIs" dxfId="1356" priority="3490" operator="equal">
      <formula>"NO VAR"</formula>
    </cfRule>
  </conditionalFormatting>
  <conditionalFormatting sqref="K27:K29">
    <cfRule type="cellIs" dxfId="1355" priority="3489" operator="equal">
      <formula>"HIDE-NO VAR"</formula>
    </cfRule>
  </conditionalFormatting>
  <conditionalFormatting sqref="K27:K29">
    <cfRule type="cellIs" dxfId="1354" priority="3488" operator="equal">
      <formula>"NO VAR"</formula>
    </cfRule>
  </conditionalFormatting>
  <conditionalFormatting sqref="K27:K29">
    <cfRule type="cellIs" dxfId="1353" priority="3487" operator="equal">
      <formula>"NO VAR"</formula>
    </cfRule>
  </conditionalFormatting>
  <conditionalFormatting sqref="K27:K29">
    <cfRule type="cellIs" dxfId="1352" priority="3486" operator="equal">
      <formula>"HIDE-NO VAR"</formula>
    </cfRule>
  </conditionalFormatting>
  <conditionalFormatting sqref="K27:K29">
    <cfRule type="cellIs" dxfId="1351" priority="3485" operator="equal">
      <formula>"NO VAR"</formula>
    </cfRule>
  </conditionalFormatting>
  <conditionalFormatting sqref="K27:K29">
    <cfRule type="cellIs" dxfId="1350" priority="3484" operator="equal">
      <formula>"NO VAR"</formula>
    </cfRule>
  </conditionalFormatting>
  <conditionalFormatting sqref="K27:K29">
    <cfRule type="cellIs" dxfId="1349" priority="3483" operator="equal">
      <formula>"HIDE-NO VAR"</formula>
    </cfRule>
  </conditionalFormatting>
  <conditionalFormatting sqref="K27:K29">
    <cfRule type="cellIs" dxfId="1348" priority="3482" operator="equal">
      <formula>"NO VAR"</formula>
    </cfRule>
  </conditionalFormatting>
  <conditionalFormatting sqref="K27:K29">
    <cfRule type="cellIs" dxfId="1347" priority="3481" operator="equal">
      <formula>"NO VAR"</formula>
    </cfRule>
  </conditionalFormatting>
  <conditionalFormatting sqref="K27:K29">
    <cfRule type="cellIs" dxfId="1346" priority="3480" operator="equal">
      <formula>"HIDE-NO VAR"</formula>
    </cfRule>
  </conditionalFormatting>
  <conditionalFormatting sqref="K27:K29">
    <cfRule type="cellIs" dxfId="1345" priority="3479" operator="equal">
      <formula>"NO VAR"</formula>
    </cfRule>
  </conditionalFormatting>
  <conditionalFormatting sqref="K27:K29">
    <cfRule type="cellIs" dxfId="1344" priority="3478" operator="equal">
      <formula>"NO VAR"</formula>
    </cfRule>
  </conditionalFormatting>
  <conditionalFormatting sqref="K27:K29">
    <cfRule type="cellIs" dxfId="1343" priority="3477" operator="equal">
      <formula>"HIDE-NO VAR"</formula>
    </cfRule>
  </conditionalFormatting>
  <conditionalFormatting sqref="K27:K29">
    <cfRule type="cellIs" dxfId="1342" priority="3476" operator="equal">
      <formula>"NO VAR"</formula>
    </cfRule>
  </conditionalFormatting>
  <conditionalFormatting sqref="K27:K29">
    <cfRule type="cellIs" dxfId="1341" priority="3475" operator="equal">
      <formula>"NO VAR"</formula>
    </cfRule>
  </conditionalFormatting>
  <conditionalFormatting sqref="K27:K29">
    <cfRule type="cellIs" dxfId="1340" priority="3474" operator="equal">
      <formula>"HIDE-NO VAR"</formula>
    </cfRule>
  </conditionalFormatting>
  <conditionalFormatting sqref="K27:K29">
    <cfRule type="cellIs" dxfId="1339" priority="3473" operator="equal">
      <formula>"NO VAR"</formula>
    </cfRule>
  </conditionalFormatting>
  <conditionalFormatting sqref="K27:K29">
    <cfRule type="cellIs" dxfId="1338" priority="3472" operator="equal">
      <formula>"NO VAR"</formula>
    </cfRule>
  </conditionalFormatting>
  <conditionalFormatting sqref="K27:K29">
    <cfRule type="cellIs" dxfId="1337" priority="3471" operator="equal">
      <formula>"HIDE-NO VAR"</formula>
    </cfRule>
  </conditionalFormatting>
  <conditionalFormatting sqref="K27:K29">
    <cfRule type="cellIs" dxfId="1336" priority="3470" operator="equal">
      <formula>"NO VAR"</formula>
    </cfRule>
  </conditionalFormatting>
  <conditionalFormatting sqref="K27:K29">
    <cfRule type="cellIs" dxfId="1335" priority="3469" operator="equal">
      <formula>"NO VAR"</formula>
    </cfRule>
  </conditionalFormatting>
  <conditionalFormatting sqref="K27:K29">
    <cfRule type="cellIs" dxfId="1334" priority="3468" operator="equal">
      <formula>"HIDE-NO VAR"</formula>
    </cfRule>
  </conditionalFormatting>
  <conditionalFormatting sqref="K27:K29">
    <cfRule type="cellIs" dxfId="1333" priority="3467" operator="equal">
      <formula>"NO VAR"</formula>
    </cfRule>
  </conditionalFormatting>
  <conditionalFormatting sqref="K27:K29">
    <cfRule type="cellIs" dxfId="1332" priority="3466" operator="equal">
      <formula>"NO VAR"</formula>
    </cfRule>
  </conditionalFormatting>
  <conditionalFormatting sqref="K27:K29">
    <cfRule type="cellIs" dxfId="1331" priority="3465" operator="equal">
      <formula>"INCORRECT LINE BEING PICKED UP"</formula>
    </cfRule>
  </conditionalFormatting>
  <conditionalFormatting sqref="B30">
    <cfRule type="cellIs" dxfId="1330" priority="3464" operator="equal">
      <formula>"HIDE "</formula>
    </cfRule>
  </conditionalFormatting>
  <conditionalFormatting sqref="B31:B38">
    <cfRule type="cellIs" dxfId="1329" priority="3463" operator="equal">
      <formula>"HIDE "</formula>
    </cfRule>
  </conditionalFormatting>
  <conditionalFormatting sqref="J30:J38">
    <cfRule type="cellIs" dxfId="1328" priority="3462" operator="equal">
      <formula>"NO VAR"</formula>
    </cfRule>
  </conditionalFormatting>
  <conditionalFormatting sqref="J30:J38">
    <cfRule type="cellIs" dxfId="1327" priority="3461" operator="equal">
      <formula>"HIDE-NO VAR"</formula>
    </cfRule>
  </conditionalFormatting>
  <conditionalFormatting sqref="J30:J38">
    <cfRule type="cellIs" dxfId="1326" priority="3460" operator="equal">
      <formula>"ERROR "</formula>
    </cfRule>
  </conditionalFormatting>
  <conditionalFormatting sqref="J30:J38">
    <cfRule type="cellIs" dxfId="1325" priority="3459" operator="equal">
      <formula>"HIDE-NO VAR"</formula>
    </cfRule>
  </conditionalFormatting>
  <conditionalFormatting sqref="J30:J38">
    <cfRule type="cellIs" dxfId="1324" priority="3458" operator="equal">
      <formula>"HIDE-NO VAR"</formula>
    </cfRule>
  </conditionalFormatting>
  <conditionalFormatting sqref="J30:J38">
    <cfRule type="cellIs" dxfId="1323" priority="3457" operator="equal">
      <formula>"NO VAR"</formula>
    </cfRule>
  </conditionalFormatting>
  <conditionalFormatting sqref="J30:J38">
    <cfRule type="cellIs" dxfId="1322" priority="3456" operator="equal">
      <formula>"HIDE-NO VAR"</formula>
    </cfRule>
  </conditionalFormatting>
  <conditionalFormatting sqref="J30:J38">
    <cfRule type="cellIs" dxfId="1321" priority="3455" operator="equal">
      <formula>"NO VAR"</formula>
    </cfRule>
  </conditionalFormatting>
  <conditionalFormatting sqref="J30:J38">
    <cfRule type="cellIs" dxfId="1320" priority="3454" operator="equal">
      <formula>"HIDE-NO VAR"</formula>
    </cfRule>
  </conditionalFormatting>
  <conditionalFormatting sqref="J30:J38">
    <cfRule type="cellIs" dxfId="1319" priority="3453" operator="equal">
      <formula>"NO VAR"</formula>
    </cfRule>
  </conditionalFormatting>
  <conditionalFormatting sqref="J30:J38">
    <cfRule type="cellIs" dxfId="1318" priority="3452" operator="equal">
      <formula>"NO VAR"</formula>
    </cfRule>
  </conditionalFormatting>
  <conditionalFormatting sqref="J30:J38">
    <cfRule type="cellIs" dxfId="1317" priority="3451" operator="equal">
      <formula>"HIDE-NO VAR"</formula>
    </cfRule>
  </conditionalFormatting>
  <conditionalFormatting sqref="J30:J38">
    <cfRule type="cellIs" dxfId="1316" priority="3450" operator="equal">
      <formula>"NO VAR"</formula>
    </cfRule>
  </conditionalFormatting>
  <conditionalFormatting sqref="J30:J38">
    <cfRule type="cellIs" dxfId="1315" priority="3449" operator="equal">
      <formula>"NO VAR"</formula>
    </cfRule>
  </conditionalFormatting>
  <conditionalFormatting sqref="J30:J38">
    <cfRule type="cellIs" dxfId="1314" priority="3448" operator="equal">
      <formula>"HIDE-NO VAR"</formula>
    </cfRule>
  </conditionalFormatting>
  <conditionalFormatting sqref="J30:J38">
    <cfRule type="cellIs" dxfId="1313" priority="3447" operator="equal">
      <formula>"NO VAR"</formula>
    </cfRule>
  </conditionalFormatting>
  <conditionalFormatting sqref="J30:J38">
    <cfRule type="cellIs" dxfId="1312" priority="3446" operator="equal">
      <formula>"NO VAR"</formula>
    </cfRule>
  </conditionalFormatting>
  <conditionalFormatting sqref="J30:J38">
    <cfRule type="cellIs" dxfId="1311" priority="3445" operator="equal">
      <formula>"HIDE-NO VAR"</formula>
    </cfRule>
  </conditionalFormatting>
  <conditionalFormatting sqref="J30:J38">
    <cfRule type="cellIs" dxfId="1310" priority="3444" operator="equal">
      <formula>"NO VAR"</formula>
    </cfRule>
  </conditionalFormatting>
  <conditionalFormatting sqref="J30:J38">
    <cfRule type="cellIs" dxfId="1309" priority="3443" operator="equal">
      <formula>"NO VAR"</formula>
    </cfRule>
  </conditionalFormatting>
  <conditionalFormatting sqref="J30:J38">
    <cfRule type="cellIs" dxfId="1308" priority="3442" operator="equal">
      <formula>"HIDE-NO VAR"</formula>
    </cfRule>
  </conditionalFormatting>
  <conditionalFormatting sqref="J30:J38">
    <cfRule type="cellIs" dxfId="1307" priority="3441" operator="equal">
      <formula>"NO VAR"</formula>
    </cfRule>
  </conditionalFormatting>
  <conditionalFormatting sqref="J30:J38">
    <cfRule type="cellIs" dxfId="1306" priority="3440" operator="equal">
      <formula>"NO VAR"</formula>
    </cfRule>
  </conditionalFormatting>
  <conditionalFormatting sqref="J30:J38">
    <cfRule type="cellIs" dxfId="1305" priority="3439" operator="equal">
      <formula>"HIDE-NO VAR"</formula>
    </cfRule>
  </conditionalFormatting>
  <conditionalFormatting sqref="J30:J38">
    <cfRule type="cellIs" dxfId="1304" priority="3438" operator="equal">
      <formula>"NO VAR"</formula>
    </cfRule>
  </conditionalFormatting>
  <conditionalFormatting sqref="J30:J38">
    <cfRule type="cellIs" dxfId="1303" priority="3437" operator="equal">
      <formula>"NO VAR"</formula>
    </cfRule>
  </conditionalFormatting>
  <conditionalFormatting sqref="J30:J38">
    <cfRule type="cellIs" dxfId="1302" priority="3436" operator="equal">
      <formula>"HIDE-NO VAR"</formula>
    </cfRule>
  </conditionalFormatting>
  <conditionalFormatting sqref="J30:J38">
    <cfRule type="cellIs" dxfId="1301" priority="3435" operator="equal">
      <formula>"NO VAR"</formula>
    </cfRule>
  </conditionalFormatting>
  <conditionalFormatting sqref="J30:J38">
    <cfRule type="cellIs" dxfId="1300" priority="3434" operator="equal">
      <formula>"NO VAR"</formula>
    </cfRule>
  </conditionalFormatting>
  <conditionalFormatting sqref="J30:J38">
    <cfRule type="cellIs" dxfId="1299" priority="3433" operator="equal">
      <formula>"HIDE-NO VAR"</formula>
    </cfRule>
  </conditionalFormatting>
  <conditionalFormatting sqref="J30:J38">
    <cfRule type="cellIs" dxfId="1298" priority="3432" operator="equal">
      <formula>"NO VAR"</formula>
    </cfRule>
  </conditionalFormatting>
  <conditionalFormatting sqref="J30:J38">
    <cfRule type="cellIs" dxfId="1297" priority="3431" operator="equal">
      <formula>"NO VAR"</formula>
    </cfRule>
  </conditionalFormatting>
  <conditionalFormatting sqref="K30:K38">
    <cfRule type="cellIs" dxfId="1296" priority="3430" operator="equal">
      <formula>"NO VAR"</formula>
    </cfRule>
  </conditionalFormatting>
  <conditionalFormatting sqref="K30:K38">
    <cfRule type="cellIs" dxfId="1295" priority="3429" operator="equal">
      <formula>"HIDE-NO VAR"</formula>
    </cfRule>
  </conditionalFormatting>
  <conditionalFormatting sqref="K30:K38">
    <cfRule type="cellIs" dxfId="1294" priority="3428" operator="equal">
      <formula>"ERROR "</formula>
    </cfRule>
  </conditionalFormatting>
  <conditionalFormatting sqref="K30:K38">
    <cfRule type="cellIs" dxfId="1293" priority="3427" operator="equal">
      <formula>"HIDE-NO VAR"</formula>
    </cfRule>
  </conditionalFormatting>
  <conditionalFormatting sqref="K30:K38">
    <cfRule type="cellIs" dxfId="1292" priority="3426" operator="equal">
      <formula>"HIDE-NO VAR"</formula>
    </cfRule>
  </conditionalFormatting>
  <conditionalFormatting sqref="K30:K38">
    <cfRule type="cellIs" dxfId="1291" priority="3425" operator="equal">
      <formula>"NO VAR"</formula>
    </cfRule>
  </conditionalFormatting>
  <conditionalFormatting sqref="K30:K38">
    <cfRule type="cellIs" dxfId="1290" priority="3424" operator="equal">
      <formula>"HIDE-NO VAR"</formula>
    </cfRule>
  </conditionalFormatting>
  <conditionalFormatting sqref="K30:K38">
    <cfRule type="cellIs" dxfId="1289" priority="3423" operator="equal">
      <formula>"NO VAR"</formula>
    </cfRule>
  </conditionalFormatting>
  <conditionalFormatting sqref="K30:K38">
    <cfRule type="cellIs" dxfId="1288" priority="3422" operator="equal">
      <formula>"HIDE-NO VAR"</formula>
    </cfRule>
  </conditionalFormatting>
  <conditionalFormatting sqref="K30:K38">
    <cfRule type="cellIs" dxfId="1287" priority="3421" operator="equal">
      <formula>"NO VAR"</formula>
    </cfRule>
  </conditionalFormatting>
  <conditionalFormatting sqref="K30:K38">
    <cfRule type="cellIs" dxfId="1286" priority="3420" operator="equal">
      <formula>"NO VAR"</formula>
    </cfRule>
  </conditionalFormatting>
  <conditionalFormatting sqref="K30:K38">
    <cfRule type="cellIs" dxfId="1285" priority="3419" operator="equal">
      <formula>"HIDE-NO VAR"</formula>
    </cfRule>
  </conditionalFormatting>
  <conditionalFormatting sqref="K30:K38">
    <cfRule type="cellIs" dxfId="1284" priority="3418" operator="equal">
      <formula>"NO VAR"</formula>
    </cfRule>
  </conditionalFormatting>
  <conditionalFormatting sqref="K30:K38">
    <cfRule type="cellIs" dxfId="1283" priority="3417" operator="equal">
      <formula>"NO VAR"</formula>
    </cfRule>
  </conditionalFormatting>
  <conditionalFormatting sqref="K30:K38">
    <cfRule type="cellIs" dxfId="1282" priority="3416" operator="equal">
      <formula>"HIDE-NO VAR"</formula>
    </cfRule>
  </conditionalFormatting>
  <conditionalFormatting sqref="K30:K38">
    <cfRule type="cellIs" dxfId="1281" priority="3415" operator="equal">
      <formula>"NO VAR"</formula>
    </cfRule>
  </conditionalFormatting>
  <conditionalFormatting sqref="K30:K38">
    <cfRule type="cellIs" dxfId="1280" priority="3414" operator="equal">
      <formula>"NO VAR"</formula>
    </cfRule>
  </conditionalFormatting>
  <conditionalFormatting sqref="K30:K38">
    <cfRule type="cellIs" dxfId="1279" priority="3413" operator="equal">
      <formula>"HIDE-NO VAR"</formula>
    </cfRule>
  </conditionalFormatting>
  <conditionalFormatting sqref="K30:K38">
    <cfRule type="cellIs" dxfId="1278" priority="3412" operator="equal">
      <formula>"NO VAR"</formula>
    </cfRule>
  </conditionalFormatting>
  <conditionalFormatting sqref="K30:K38">
    <cfRule type="cellIs" dxfId="1277" priority="3411" operator="equal">
      <formula>"NO VAR"</formula>
    </cfRule>
  </conditionalFormatting>
  <conditionalFormatting sqref="K30:K38">
    <cfRule type="cellIs" dxfId="1276" priority="3410" operator="equal">
      <formula>"HIDE-NO VAR"</formula>
    </cfRule>
  </conditionalFormatting>
  <conditionalFormatting sqref="K30:K38">
    <cfRule type="cellIs" dxfId="1275" priority="3409" operator="equal">
      <formula>"NO VAR"</formula>
    </cfRule>
  </conditionalFormatting>
  <conditionalFormatting sqref="K30:K38">
    <cfRule type="cellIs" dxfId="1274" priority="3408" operator="equal">
      <formula>"NO VAR"</formula>
    </cfRule>
  </conditionalFormatting>
  <conditionalFormatting sqref="K30:K38">
    <cfRule type="cellIs" dxfId="1273" priority="3407" operator="equal">
      <formula>"HIDE-NO VAR"</formula>
    </cfRule>
  </conditionalFormatting>
  <conditionalFormatting sqref="K30:K38">
    <cfRule type="cellIs" dxfId="1272" priority="3406" operator="equal">
      <formula>"NO VAR"</formula>
    </cfRule>
  </conditionalFormatting>
  <conditionalFormatting sqref="K30:K38">
    <cfRule type="cellIs" dxfId="1271" priority="3405" operator="equal">
      <formula>"NO VAR"</formula>
    </cfRule>
  </conditionalFormatting>
  <conditionalFormatting sqref="K30:K38">
    <cfRule type="cellIs" dxfId="1270" priority="3404" operator="equal">
      <formula>"HIDE-NO VAR"</formula>
    </cfRule>
  </conditionalFormatting>
  <conditionalFormatting sqref="K30:K38">
    <cfRule type="cellIs" dxfId="1269" priority="3403" operator="equal">
      <formula>"NO VAR"</formula>
    </cfRule>
  </conditionalFormatting>
  <conditionalFormatting sqref="K30:K38">
    <cfRule type="cellIs" dxfId="1268" priority="3402" operator="equal">
      <formula>"NO VAR"</formula>
    </cfRule>
  </conditionalFormatting>
  <conditionalFormatting sqref="K30:K38">
    <cfRule type="cellIs" dxfId="1267" priority="3401" operator="equal">
      <formula>"HIDE-NO VAR"</formula>
    </cfRule>
  </conditionalFormatting>
  <conditionalFormatting sqref="K30:K38">
    <cfRule type="cellIs" dxfId="1266" priority="3400" operator="equal">
      <formula>"NO VAR"</formula>
    </cfRule>
  </conditionalFormatting>
  <conditionalFormatting sqref="K30:K38">
    <cfRule type="cellIs" dxfId="1265" priority="3399" operator="equal">
      <formula>"NO VAR"</formula>
    </cfRule>
  </conditionalFormatting>
  <conditionalFormatting sqref="K30:K38">
    <cfRule type="cellIs" dxfId="1264" priority="3398" operator="equal">
      <formula>"HIDE-NO VAR"</formula>
    </cfRule>
  </conditionalFormatting>
  <conditionalFormatting sqref="K30:K38">
    <cfRule type="cellIs" dxfId="1263" priority="3397" operator="equal">
      <formula>"NO VAR"</formula>
    </cfRule>
  </conditionalFormatting>
  <conditionalFormatting sqref="K30:K38">
    <cfRule type="cellIs" dxfId="1262" priority="3396" operator="equal">
      <formula>"NO VAR"</formula>
    </cfRule>
  </conditionalFormatting>
  <conditionalFormatting sqref="K30:K38">
    <cfRule type="cellIs" dxfId="1261" priority="3395" operator="equal">
      <formula>"HIDE-NO VAR"</formula>
    </cfRule>
  </conditionalFormatting>
  <conditionalFormatting sqref="K30:K38">
    <cfRule type="cellIs" dxfId="1260" priority="3394" operator="equal">
      <formula>"NO VAR"</formula>
    </cfRule>
  </conditionalFormatting>
  <conditionalFormatting sqref="K30:K38">
    <cfRule type="cellIs" dxfId="1259" priority="3393" operator="equal">
      <formula>"NO VAR"</formula>
    </cfRule>
  </conditionalFormatting>
  <conditionalFormatting sqref="K30:K38">
    <cfRule type="cellIs" dxfId="1258" priority="3392" operator="equal">
      <formula>"HIDE-NO VAR"</formula>
    </cfRule>
  </conditionalFormatting>
  <conditionalFormatting sqref="K30:K38">
    <cfRule type="cellIs" dxfId="1257" priority="3391" operator="equal">
      <formula>"NO VAR"</formula>
    </cfRule>
  </conditionalFormatting>
  <conditionalFormatting sqref="K30:K38">
    <cfRule type="cellIs" dxfId="1256" priority="3390" operator="equal">
      <formula>"NO VAR"</formula>
    </cfRule>
  </conditionalFormatting>
  <conditionalFormatting sqref="K30:K38">
    <cfRule type="cellIs" dxfId="1255" priority="3389" operator="equal">
      <formula>"INCORRECT LINE BEING PICKED UP"</formula>
    </cfRule>
  </conditionalFormatting>
  <conditionalFormatting sqref="B39">
    <cfRule type="cellIs" dxfId="1254" priority="3388" operator="equal">
      <formula>"HIDE "</formula>
    </cfRule>
  </conditionalFormatting>
  <conditionalFormatting sqref="B41">
    <cfRule type="cellIs" dxfId="1253" priority="3387" operator="equal">
      <formula>"HIDE "</formula>
    </cfRule>
  </conditionalFormatting>
  <conditionalFormatting sqref="B42:B43">
    <cfRule type="cellIs" dxfId="1252" priority="3386" operator="equal">
      <formula>"HIDE "</formula>
    </cfRule>
  </conditionalFormatting>
  <conditionalFormatting sqref="J39">
    <cfRule type="cellIs" dxfId="1251" priority="3385" operator="equal">
      <formula>"NO VAR"</formula>
    </cfRule>
  </conditionalFormatting>
  <conditionalFormatting sqref="J39">
    <cfRule type="cellIs" dxfId="1250" priority="3384" operator="equal">
      <formula>"HIDE-NO VAR"</formula>
    </cfRule>
  </conditionalFormatting>
  <conditionalFormatting sqref="J39">
    <cfRule type="cellIs" dxfId="1249" priority="3383" operator="equal">
      <formula>"ERROR "</formula>
    </cfRule>
  </conditionalFormatting>
  <conditionalFormatting sqref="J39">
    <cfRule type="cellIs" dxfId="1248" priority="3382" operator="equal">
      <formula>"HIDE-NO VAR"</formula>
    </cfRule>
  </conditionalFormatting>
  <conditionalFormatting sqref="J39">
    <cfRule type="cellIs" dxfId="1247" priority="3381" operator="equal">
      <formula>"HIDE-NO VAR"</formula>
    </cfRule>
  </conditionalFormatting>
  <conditionalFormatting sqref="J39">
    <cfRule type="cellIs" dxfId="1246" priority="3380" operator="equal">
      <formula>"NO VAR"</formula>
    </cfRule>
  </conditionalFormatting>
  <conditionalFormatting sqref="J39">
    <cfRule type="cellIs" dxfId="1245" priority="3379" operator="equal">
      <formula>"HIDE-NO VAR"</formula>
    </cfRule>
  </conditionalFormatting>
  <conditionalFormatting sqref="J39">
    <cfRule type="cellIs" dxfId="1244" priority="3378" operator="equal">
      <formula>"NO VAR"</formula>
    </cfRule>
  </conditionalFormatting>
  <conditionalFormatting sqref="J39">
    <cfRule type="cellIs" dxfId="1243" priority="3377" operator="equal">
      <formula>"HIDE-NO VAR"</formula>
    </cfRule>
  </conditionalFormatting>
  <conditionalFormatting sqref="J39">
    <cfRule type="cellIs" dxfId="1242" priority="3376" operator="equal">
      <formula>"NO VAR"</formula>
    </cfRule>
  </conditionalFormatting>
  <conditionalFormatting sqref="J39">
    <cfRule type="cellIs" dxfId="1241" priority="3375" operator="equal">
      <formula>"NO VAR"</formula>
    </cfRule>
  </conditionalFormatting>
  <conditionalFormatting sqref="J39">
    <cfRule type="cellIs" dxfId="1240" priority="3374" operator="equal">
      <formula>"HIDE-NO VAR"</formula>
    </cfRule>
  </conditionalFormatting>
  <conditionalFormatting sqref="J39">
    <cfRule type="cellIs" dxfId="1239" priority="3373" operator="equal">
      <formula>"NO VAR"</formula>
    </cfRule>
  </conditionalFormatting>
  <conditionalFormatting sqref="J39">
    <cfRule type="cellIs" dxfId="1238" priority="3372" operator="equal">
      <formula>"NO VAR"</formula>
    </cfRule>
  </conditionalFormatting>
  <conditionalFormatting sqref="J39">
    <cfRule type="cellIs" dxfId="1237" priority="3371" operator="equal">
      <formula>"HIDE-NO VAR"</formula>
    </cfRule>
  </conditionalFormatting>
  <conditionalFormatting sqref="J39">
    <cfRule type="cellIs" dxfId="1236" priority="3370" operator="equal">
      <formula>"NO VAR"</formula>
    </cfRule>
  </conditionalFormatting>
  <conditionalFormatting sqref="J39">
    <cfRule type="cellIs" dxfId="1235" priority="3369" operator="equal">
      <formula>"NO VAR"</formula>
    </cfRule>
  </conditionalFormatting>
  <conditionalFormatting sqref="J39">
    <cfRule type="cellIs" dxfId="1234" priority="3368" operator="equal">
      <formula>"HIDE-NO VAR"</formula>
    </cfRule>
  </conditionalFormatting>
  <conditionalFormatting sqref="J39">
    <cfRule type="cellIs" dxfId="1233" priority="3367" operator="equal">
      <formula>"NO VAR"</formula>
    </cfRule>
  </conditionalFormatting>
  <conditionalFormatting sqref="J39">
    <cfRule type="cellIs" dxfId="1232" priority="3366" operator="equal">
      <formula>"NO VAR"</formula>
    </cfRule>
  </conditionalFormatting>
  <conditionalFormatting sqref="J39">
    <cfRule type="cellIs" dxfId="1231" priority="3365" operator="equal">
      <formula>"HIDE-NO VAR"</formula>
    </cfRule>
  </conditionalFormatting>
  <conditionalFormatting sqref="J39">
    <cfRule type="cellIs" dxfId="1230" priority="3364" operator="equal">
      <formula>"NO VAR"</formula>
    </cfRule>
  </conditionalFormatting>
  <conditionalFormatting sqref="J39">
    <cfRule type="cellIs" dxfId="1229" priority="3363" operator="equal">
      <formula>"NO VAR"</formula>
    </cfRule>
  </conditionalFormatting>
  <conditionalFormatting sqref="J39">
    <cfRule type="cellIs" dxfId="1228" priority="3362" operator="equal">
      <formula>"HIDE-NO VAR"</formula>
    </cfRule>
  </conditionalFormatting>
  <conditionalFormatting sqref="J39">
    <cfRule type="cellIs" dxfId="1227" priority="3361" operator="equal">
      <formula>"NO VAR"</formula>
    </cfRule>
  </conditionalFormatting>
  <conditionalFormatting sqref="J39">
    <cfRule type="cellIs" dxfId="1226" priority="3360" operator="equal">
      <formula>"NO VAR"</formula>
    </cfRule>
  </conditionalFormatting>
  <conditionalFormatting sqref="J39">
    <cfRule type="cellIs" dxfId="1225" priority="3359" operator="equal">
      <formula>"HIDE-NO VAR"</formula>
    </cfRule>
  </conditionalFormatting>
  <conditionalFormatting sqref="J39">
    <cfRule type="cellIs" dxfId="1224" priority="3358" operator="equal">
      <formula>"NO VAR"</formula>
    </cfRule>
  </conditionalFormatting>
  <conditionalFormatting sqref="J39">
    <cfRule type="cellIs" dxfId="1223" priority="3357" operator="equal">
      <formula>"NO VAR"</formula>
    </cfRule>
  </conditionalFormatting>
  <conditionalFormatting sqref="J39">
    <cfRule type="cellIs" dxfId="1222" priority="3356" operator="equal">
      <formula>"HIDE-NO VAR"</formula>
    </cfRule>
  </conditionalFormatting>
  <conditionalFormatting sqref="J39">
    <cfRule type="cellIs" dxfId="1221" priority="3355" operator="equal">
      <formula>"NO VAR"</formula>
    </cfRule>
  </conditionalFormatting>
  <conditionalFormatting sqref="J39">
    <cfRule type="cellIs" dxfId="1220" priority="3354" operator="equal">
      <formula>"NO VAR"</formula>
    </cfRule>
  </conditionalFormatting>
  <conditionalFormatting sqref="K39">
    <cfRule type="cellIs" dxfId="1219" priority="3353" operator="equal">
      <formula>"NO VAR"</formula>
    </cfRule>
  </conditionalFormatting>
  <conditionalFormatting sqref="K39">
    <cfRule type="cellIs" dxfId="1218" priority="3352" operator="equal">
      <formula>"HIDE-NO VAR"</formula>
    </cfRule>
  </conditionalFormatting>
  <conditionalFormatting sqref="K39">
    <cfRule type="cellIs" dxfId="1217" priority="3351" operator="equal">
      <formula>"ERROR "</formula>
    </cfRule>
  </conditionalFormatting>
  <conditionalFormatting sqref="K39">
    <cfRule type="cellIs" dxfId="1216" priority="3350" operator="equal">
      <formula>"HIDE-NO VAR"</formula>
    </cfRule>
  </conditionalFormatting>
  <conditionalFormatting sqref="K39">
    <cfRule type="cellIs" dxfId="1215" priority="3349" operator="equal">
      <formula>"HIDE-NO VAR"</formula>
    </cfRule>
  </conditionalFormatting>
  <conditionalFormatting sqref="K39">
    <cfRule type="cellIs" dxfId="1214" priority="3348" operator="equal">
      <formula>"NO VAR"</formula>
    </cfRule>
  </conditionalFormatting>
  <conditionalFormatting sqref="K39">
    <cfRule type="cellIs" dxfId="1213" priority="3347" operator="equal">
      <formula>"HIDE-NO VAR"</formula>
    </cfRule>
  </conditionalFormatting>
  <conditionalFormatting sqref="K39">
    <cfRule type="cellIs" dxfId="1212" priority="3346" operator="equal">
      <formula>"NO VAR"</formula>
    </cfRule>
  </conditionalFormatting>
  <conditionalFormatting sqref="K39">
    <cfRule type="cellIs" dxfId="1211" priority="3345" operator="equal">
      <formula>"HIDE-NO VAR"</formula>
    </cfRule>
  </conditionalFormatting>
  <conditionalFormatting sqref="K39">
    <cfRule type="cellIs" dxfId="1210" priority="3344" operator="equal">
      <formula>"NO VAR"</formula>
    </cfRule>
  </conditionalFormatting>
  <conditionalFormatting sqref="K39">
    <cfRule type="cellIs" dxfId="1209" priority="3343" operator="equal">
      <formula>"NO VAR"</formula>
    </cfRule>
  </conditionalFormatting>
  <conditionalFormatting sqref="K39">
    <cfRule type="cellIs" dxfId="1208" priority="3342" operator="equal">
      <formula>"HIDE-NO VAR"</formula>
    </cfRule>
  </conditionalFormatting>
  <conditionalFormatting sqref="K39">
    <cfRule type="cellIs" dxfId="1207" priority="3341" operator="equal">
      <formula>"NO VAR"</formula>
    </cfRule>
  </conditionalFormatting>
  <conditionalFormatting sqref="K39">
    <cfRule type="cellIs" dxfId="1206" priority="3340" operator="equal">
      <formula>"NO VAR"</formula>
    </cfRule>
  </conditionalFormatting>
  <conditionalFormatting sqref="K39">
    <cfRule type="cellIs" dxfId="1205" priority="3339" operator="equal">
      <formula>"HIDE-NO VAR"</formula>
    </cfRule>
  </conditionalFormatting>
  <conditionalFormatting sqref="K39">
    <cfRule type="cellIs" dxfId="1204" priority="3338" operator="equal">
      <formula>"NO VAR"</formula>
    </cfRule>
  </conditionalFormatting>
  <conditionalFormatting sqref="K39">
    <cfRule type="cellIs" dxfId="1203" priority="3337" operator="equal">
      <formula>"NO VAR"</formula>
    </cfRule>
  </conditionalFormatting>
  <conditionalFormatting sqref="K39">
    <cfRule type="cellIs" dxfId="1202" priority="3336" operator="equal">
      <formula>"HIDE-NO VAR"</formula>
    </cfRule>
  </conditionalFormatting>
  <conditionalFormatting sqref="K39">
    <cfRule type="cellIs" dxfId="1201" priority="3335" operator="equal">
      <formula>"NO VAR"</formula>
    </cfRule>
  </conditionalFormatting>
  <conditionalFormatting sqref="K39">
    <cfRule type="cellIs" dxfId="1200" priority="3334" operator="equal">
      <formula>"NO VAR"</formula>
    </cfRule>
  </conditionalFormatting>
  <conditionalFormatting sqref="K39">
    <cfRule type="cellIs" dxfId="1199" priority="3333" operator="equal">
      <formula>"HIDE-NO VAR"</formula>
    </cfRule>
  </conditionalFormatting>
  <conditionalFormatting sqref="K39">
    <cfRule type="cellIs" dxfId="1198" priority="3332" operator="equal">
      <formula>"NO VAR"</formula>
    </cfRule>
  </conditionalFormatting>
  <conditionalFormatting sqref="K39">
    <cfRule type="cellIs" dxfId="1197" priority="3331" operator="equal">
      <formula>"NO VAR"</formula>
    </cfRule>
  </conditionalFormatting>
  <conditionalFormatting sqref="K39">
    <cfRule type="cellIs" dxfId="1196" priority="3330" operator="equal">
      <formula>"HIDE-NO VAR"</formula>
    </cfRule>
  </conditionalFormatting>
  <conditionalFormatting sqref="K39">
    <cfRule type="cellIs" dxfId="1195" priority="3329" operator="equal">
      <formula>"NO VAR"</formula>
    </cfRule>
  </conditionalFormatting>
  <conditionalFormatting sqref="K39">
    <cfRule type="cellIs" dxfId="1194" priority="3328" operator="equal">
      <formula>"NO VAR"</formula>
    </cfRule>
  </conditionalFormatting>
  <conditionalFormatting sqref="K39">
    <cfRule type="cellIs" dxfId="1193" priority="3327" operator="equal">
      <formula>"HIDE-NO VAR"</formula>
    </cfRule>
  </conditionalFormatting>
  <conditionalFormatting sqref="K39">
    <cfRule type="cellIs" dxfId="1192" priority="3326" operator="equal">
      <formula>"NO VAR"</formula>
    </cfRule>
  </conditionalFormatting>
  <conditionalFormatting sqref="K39">
    <cfRule type="cellIs" dxfId="1191" priority="3325" operator="equal">
      <formula>"NO VAR"</formula>
    </cfRule>
  </conditionalFormatting>
  <conditionalFormatting sqref="K39">
    <cfRule type="cellIs" dxfId="1190" priority="3324" operator="equal">
      <formula>"HIDE-NO VAR"</formula>
    </cfRule>
  </conditionalFormatting>
  <conditionalFormatting sqref="K39">
    <cfRule type="cellIs" dxfId="1189" priority="3323" operator="equal">
      <formula>"NO VAR"</formula>
    </cfRule>
  </conditionalFormatting>
  <conditionalFormatting sqref="K39">
    <cfRule type="cellIs" dxfId="1188" priority="3322" operator="equal">
      <formula>"NO VAR"</formula>
    </cfRule>
  </conditionalFormatting>
  <conditionalFormatting sqref="K39">
    <cfRule type="cellIs" dxfId="1187" priority="3321" operator="equal">
      <formula>"HIDE-NO VAR"</formula>
    </cfRule>
  </conditionalFormatting>
  <conditionalFormatting sqref="K39">
    <cfRule type="cellIs" dxfId="1186" priority="3320" operator="equal">
      <formula>"NO VAR"</formula>
    </cfRule>
  </conditionalFormatting>
  <conditionalFormatting sqref="K39">
    <cfRule type="cellIs" dxfId="1185" priority="3319" operator="equal">
      <formula>"NO VAR"</formula>
    </cfRule>
  </conditionalFormatting>
  <conditionalFormatting sqref="K39">
    <cfRule type="cellIs" dxfId="1184" priority="3318" operator="equal">
      <formula>"HIDE-NO VAR"</formula>
    </cfRule>
  </conditionalFormatting>
  <conditionalFormatting sqref="K39">
    <cfRule type="cellIs" dxfId="1183" priority="3317" operator="equal">
      <formula>"NO VAR"</formula>
    </cfRule>
  </conditionalFormatting>
  <conditionalFormatting sqref="K39">
    <cfRule type="cellIs" dxfId="1182" priority="3316" operator="equal">
      <formula>"NO VAR"</formula>
    </cfRule>
  </conditionalFormatting>
  <conditionalFormatting sqref="K39">
    <cfRule type="cellIs" dxfId="1181" priority="3315" operator="equal">
      <formula>"HIDE-NO VAR"</formula>
    </cfRule>
  </conditionalFormatting>
  <conditionalFormatting sqref="K39">
    <cfRule type="cellIs" dxfId="1180" priority="3314" operator="equal">
      <formula>"NO VAR"</formula>
    </cfRule>
  </conditionalFormatting>
  <conditionalFormatting sqref="K39">
    <cfRule type="cellIs" dxfId="1179" priority="3313" operator="equal">
      <formula>"NO VAR"</formula>
    </cfRule>
  </conditionalFormatting>
  <conditionalFormatting sqref="K39">
    <cfRule type="cellIs" dxfId="1178" priority="3312" operator="equal">
      <formula>"INCORRECT LINE BEING PICKED UP"</formula>
    </cfRule>
  </conditionalFormatting>
  <conditionalFormatting sqref="J41">
    <cfRule type="cellIs" dxfId="1177" priority="3311" operator="equal">
      <formula>"NO VAR"</formula>
    </cfRule>
  </conditionalFormatting>
  <conditionalFormatting sqref="J41">
    <cfRule type="cellIs" dxfId="1176" priority="3310" operator="equal">
      <formula>"HIDE-NO VAR"</formula>
    </cfRule>
  </conditionalFormatting>
  <conditionalFormatting sqref="J41">
    <cfRule type="cellIs" dxfId="1175" priority="3309" operator="equal">
      <formula>"ERROR "</formula>
    </cfRule>
  </conditionalFormatting>
  <conditionalFormatting sqref="J41">
    <cfRule type="cellIs" dxfId="1174" priority="3308" operator="equal">
      <formula>"HIDE-NO VAR"</formula>
    </cfRule>
  </conditionalFormatting>
  <conditionalFormatting sqref="J41">
    <cfRule type="cellIs" dxfId="1173" priority="3307" operator="equal">
      <formula>"HIDE-NO VAR"</formula>
    </cfRule>
  </conditionalFormatting>
  <conditionalFormatting sqref="J41">
    <cfRule type="cellIs" dxfId="1172" priority="3306" operator="equal">
      <formula>"NO VAR"</formula>
    </cfRule>
  </conditionalFormatting>
  <conditionalFormatting sqref="J41">
    <cfRule type="cellIs" dxfId="1171" priority="3305" operator="equal">
      <formula>"HIDE-NO VAR"</formula>
    </cfRule>
  </conditionalFormatting>
  <conditionalFormatting sqref="J41">
    <cfRule type="cellIs" dxfId="1170" priority="3304" operator="equal">
      <formula>"NO VAR"</formula>
    </cfRule>
  </conditionalFormatting>
  <conditionalFormatting sqref="J41">
    <cfRule type="cellIs" dxfId="1169" priority="3303" operator="equal">
      <formula>"HIDE-NO VAR"</formula>
    </cfRule>
  </conditionalFormatting>
  <conditionalFormatting sqref="J41">
    <cfRule type="cellIs" dxfId="1168" priority="3302" operator="equal">
      <formula>"NO VAR"</formula>
    </cfRule>
  </conditionalFormatting>
  <conditionalFormatting sqref="J41">
    <cfRule type="cellIs" dxfId="1167" priority="3301" operator="equal">
      <formula>"NO VAR"</formula>
    </cfRule>
  </conditionalFormatting>
  <conditionalFormatting sqref="J41">
    <cfRule type="cellIs" dxfId="1166" priority="3300" operator="equal">
      <formula>"HIDE-NO VAR"</formula>
    </cfRule>
  </conditionalFormatting>
  <conditionalFormatting sqref="J41">
    <cfRule type="cellIs" dxfId="1165" priority="3299" operator="equal">
      <formula>"NO VAR"</formula>
    </cfRule>
  </conditionalFormatting>
  <conditionalFormatting sqref="J41">
    <cfRule type="cellIs" dxfId="1164" priority="3298" operator="equal">
      <formula>"NO VAR"</formula>
    </cfRule>
  </conditionalFormatting>
  <conditionalFormatting sqref="J41">
    <cfRule type="cellIs" dxfId="1163" priority="3297" operator="equal">
      <formula>"HIDE-NO VAR"</formula>
    </cfRule>
  </conditionalFormatting>
  <conditionalFormatting sqref="J41">
    <cfRule type="cellIs" dxfId="1162" priority="3296" operator="equal">
      <formula>"NO VAR"</formula>
    </cfRule>
  </conditionalFormatting>
  <conditionalFormatting sqref="J41">
    <cfRule type="cellIs" dxfId="1161" priority="3295" operator="equal">
      <formula>"NO VAR"</formula>
    </cfRule>
  </conditionalFormatting>
  <conditionalFormatting sqref="J41">
    <cfRule type="cellIs" dxfId="1160" priority="3294" operator="equal">
      <formula>"HIDE-NO VAR"</formula>
    </cfRule>
  </conditionalFormatting>
  <conditionalFormatting sqref="J41">
    <cfRule type="cellIs" dxfId="1159" priority="3293" operator="equal">
      <formula>"NO VAR"</formula>
    </cfRule>
  </conditionalFormatting>
  <conditionalFormatting sqref="J41">
    <cfRule type="cellIs" dxfId="1158" priority="3292" operator="equal">
      <formula>"NO VAR"</formula>
    </cfRule>
  </conditionalFormatting>
  <conditionalFormatting sqref="J41">
    <cfRule type="cellIs" dxfId="1157" priority="3291" operator="equal">
      <formula>"HIDE-NO VAR"</formula>
    </cfRule>
  </conditionalFormatting>
  <conditionalFormatting sqref="J41">
    <cfRule type="cellIs" dxfId="1156" priority="3290" operator="equal">
      <formula>"NO VAR"</formula>
    </cfRule>
  </conditionalFormatting>
  <conditionalFormatting sqref="J41">
    <cfRule type="cellIs" dxfId="1155" priority="3289" operator="equal">
      <formula>"NO VAR"</formula>
    </cfRule>
  </conditionalFormatting>
  <conditionalFormatting sqref="J41">
    <cfRule type="cellIs" dxfId="1154" priority="3288" operator="equal">
      <formula>"HIDE-NO VAR"</formula>
    </cfRule>
  </conditionalFormatting>
  <conditionalFormatting sqref="J41">
    <cfRule type="cellIs" dxfId="1153" priority="3287" operator="equal">
      <formula>"NO VAR"</formula>
    </cfRule>
  </conditionalFormatting>
  <conditionalFormatting sqref="J41">
    <cfRule type="cellIs" dxfId="1152" priority="3286" operator="equal">
      <formula>"NO VAR"</formula>
    </cfRule>
  </conditionalFormatting>
  <conditionalFormatting sqref="J41">
    <cfRule type="cellIs" dxfId="1151" priority="3285" operator="equal">
      <formula>"HIDE-NO VAR"</formula>
    </cfRule>
  </conditionalFormatting>
  <conditionalFormatting sqref="J41">
    <cfRule type="cellIs" dxfId="1150" priority="3284" operator="equal">
      <formula>"NO VAR"</formula>
    </cfRule>
  </conditionalFormatting>
  <conditionalFormatting sqref="J41">
    <cfRule type="cellIs" dxfId="1149" priority="3283" operator="equal">
      <formula>"NO VAR"</formula>
    </cfRule>
  </conditionalFormatting>
  <conditionalFormatting sqref="J41">
    <cfRule type="cellIs" dxfId="1148" priority="3282" operator="equal">
      <formula>"HIDE-NO VAR"</formula>
    </cfRule>
  </conditionalFormatting>
  <conditionalFormatting sqref="J41">
    <cfRule type="cellIs" dxfId="1147" priority="3281" operator="equal">
      <formula>"NO VAR"</formula>
    </cfRule>
  </conditionalFormatting>
  <conditionalFormatting sqref="J41">
    <cfRule type="cellIs" dxfId="1146" priority="3280" operator="equal">
      <formula>"NO VAR"</formula>
    </cfRule>
  </conditionalFormatting>
  <conditionalFormatting sqref="K41">
    <cfRule type="cellIs" dxfId="1145" priority="3279" operator="equal">
      <formula>"NO VAR"</formula>
    </cfRule>
  </conditionalFormatting>
  <conditionalFormatting sqref="K41">
    <cfRule type="cellIs" dxfId="1144" priority="3278" operator="equal">
      <formula>"HIDE-NO VAR"</formula>
    </cfRule>
  </conditionalFormatting>
  <conditionalFormatting sqref="K41">
    <cfRule type="cellIs" dxfId="1143" priority="3277" operator="equal">
      <formula>"ERROR "</formula>
    </cfRule>
  </conditionalFormatting>
  <conditionalFormatting sqref="K41">
    <cfRule type="cellIs" dxfId="1142" priority="3276" operator="equal">
      <formula>"HIDE-NO VAR"</formula>
    </cfRule>
  </conditionalFormatting>
  <conditionalFormatting sqref="K41">
    <cfRule type="cellIs" dxfId="1141" priority="3275" operator="equal">
      <formula>"HIDE-NO VAR"</formula>
    </cfRule>
  </conditionalFormatting>
  <conditionalFormatting sqref="K41">
    <cfRule type="cellIs" dxfId="1140" priority="3274" operator="equal">
      <formula>"NO VAR"</formula>
    </cfRule>
  </conditionalFormatting>
  <conditionalFormatting sqref="K41">
    <cfRule type="cellIs" dxfId="1139" priority="3273" operator="equal">
      <formula>"HIDE-NO VAR"</formula>
    </cfRule>
  </conditionalFormatting>
  <conditionalFormatting sqref="K41">
    <cfRule type="cellIs" dxfId="1138" priority="3272" operator="equal">
      <formula>"NO VAR"</formula>
    </cfRule>
  </conditionalFormatting>
  <conditionalFormatting sqref="K41">
    <cfRule type="cellIs" dxfId="1137" priority="3271" operator="equal">
      <formula>"HIDE-NO VAR"</formula>
    </cfRule>
  </conditionalFormatting>
  <conditionalFormatting sqref="K41">
    <cfRule type="cellIs" dxfId="1136" priority="3270" operator="equal">
      <formula>"NO VAR"</formula>
    </cfRule>
  </conditionalFormatting>
  <conditionalFormatting sqref="K41">
    <cfRule type="cellIs" dxfId="1135" priority="3269" operator="equal">
      <formula>"NO VAR"</formula>
    </cfRule>
  </conditionalFormatting>
  <conditionalFormatting sqref="K41">
    <cfRule type="cellIs" dxfId="1134" priority="3268" operator="equal">
      <formula>"HIDE-NO VAR"</formula>
    </cfRule>
  </conditionalFormatting>
  <conditionalFormatting sqref="K41">
    <cfRule type="cellIs" dxfId="1133" priority="3267" operator="equal">
      <formula>"NO VAR"</formula>
    </cfRule>
  </conditionalFormatting>
  <conditionalFormatting sqref="K41">
    <cfRule type="cellIs" dxfId="1132" priority="3266" operator="equal">
      <formula>"NO VAR"</formula>
    </cfRule>
  </conditionalFormatting>
  <conditionalFormatting sqref="K41">
    <cfRule type="cellIs" dxfId="1131" priority="3265" operator="equal">
      <formula>"HIDE-NO VAR"</formula>
    </cfRule>
  </conditionalFormatting>
  <conditionalFormatting sqref="K41">
    <cfRule type="cellIs" dxfId="1130" priority="3264" operator="equal">
      <formula>"NO VAR"</formula>
    </cfRule>
  </conditionalFormatting>
  <conditionalFormatting sqref="K41">
    <cfRule type="cellIs" dxfId="1129" priority="3263" operator="equal">
      <formula>"NO VAR"</formula>
    </cfRule>
  </conditionalFormatting>
  <conditionalFormatting sqref="K41">
    <cfRule type="cellIs" dxfId="1128" priority="3262" operator="equal">
      <formula>"HIDE-NO VAR"</formula>
    </cfRule>
  </conditionalFormatting>
  <conditionalFormatting sqref="K41">
    <cfRule type="cellIs" dxfId="1127" priority="3261" operator="equal">
      <formula>"NO VAR"</formula>
    </cfRule>
  </conditionalFormatting>
  <conditionalFormatting sqref="K41">
    <cfRule type="cellIs" dxfId="1126" priority="3260" operator="equal">
      <formula>"NO VAR"</formula>
    </cfRule>
  </conditionalFormatting>
  <conditionalFormatting sqref="K41">
    <cfRule type="cellIs" dxfId="1125" priority="3259" operator="equal">
      <formula>"HIDE-NO VAR"</formula>
    </cfRule>
  </conditionalFormatting>
  <conditionalFormatting sqref="K41">
    <cfRule type="cellIs" dxfId="1124" priority="3258" operator="equal">
      <formula>"NO VAR"</formula>
    </cfRule>
  </conditionalFormatting>
  <conditionalFormatting sqref="K41">
    <cfRule type="cellIs" dxfId="1123" priority="3257" operator="equal">
      <formula>"NO VAR"</formula>
    </cfRule>
  </conditionalFormatting>
  <conditionalFormatting sqref="K41">
    <cfRule type="cellIs" dxfId="1122" priority="3256" operator="equal">
      <formula>"HIDE-NO VAR"</formula>
    </cfRule>
  </conditionalFormatting>
  <conditionalFormatting sqref="K41">
    <cfRule type="cellIs" dxfId="1121" priority="3255" operator="equal">
      <formula>"NO VAR"</formula>
    </cfRule>
  </conditionalFormatting>
  <conditionalFormatting sqref="K41">
    <cfRule type="cellIs" dxfId="1120" priority="3254" operator="equal">
      <formula>"NO VAR"</formula>
    </cfRule>
  </conditionalFormatting>
  <conditionalFormatting sqref="K41">
    <cfRule type="cellIs" dxfId="1119" priority="3253" operator="equal">
      <formula>"HIDE-NO VAR"</formula>
    </cfRule>
  </conditionalFormatting>
  <conditionalFormatting sqref="K41">
    <cfRule type="cellIs" dxfId="1118" priority="3252" operator="equal">
      <formula>"NO VAR"</formula>
    </cfRule>
  </conditionalFormatting>
  <conditionalFormatting sqref="K41">
    <cfRule type="cellIs" dxfId="1117" priority="3251" operator="equal">
      <formula>"NO VAR"</formula>
    </cfRule>
  </conditionalFormatting>
  <conditionalFormatting sqref="K41">
    <cfRule type="cellIs" dxfId="1116" priority="3250" operator="equal">
      <formula>"HIDE-NO VAR"</formula>
    </cfRule>
  </conditionalFormatting>
  <conditionalFormatting sqref="K41">
    <cfRule type="cellIs" dxfId="1115" priority="3249" operator="equal">
      <formula>"NO VAR"</formula>
    </cfRule>
  </conditionalFormatting>
  <conditionalFormatting sqref="K41">
    <cfRule type="cellIs" dxfId="1114" priority="3248" operator="equal">
      <formula>"NO VAR"</formula>
    </cfRule>
  </conditionalFormatting>
  <conditionalFormatting sqref="K41">
    <cfRule type="cellIs" dxfId="1113" priority="3247" operator="equal">
      <formula>"HIDE-NO VAR"</formula>
    </cfRule>
  </conditionalFormatting>
  <conditionalFormatting sqref="K41">
    <cfRule type="cellIs" dxfId="1112" priority="3246" operator="equal">
      <formula>"NO VAR"</formula>
    </cfRule>
  </conditionalFormatting>
  <conditionalFormatting sqref="K41">
    <cfRule type="cellIs" dxfId="1111" priority="3245" operator="equal">
      <formula>"NO VAR"</formula>
    </cfRule>
  </conditionalFormatting>
  <conditionalFormatting sqref="K41">
    <cfRule type="cellIs" dxfId="1110" priority="3244" operator="equal">
      <formula>"HIDE-NO VAR"</formula>
    </cfRule>
  </conditionalFormatting>
  <conditionalFormatting sqref="K41">
    <cfRule type="cellIs" dxfId="1109" priority="3243" operator="equal">
      <formula>"NO VAR"</formula>
    </cfRule>
  </conditionalFormatting>
  <conditionalFormatting sqref="K41">
    <cfRule type="cellIs" dxfId="1108" priority="3242" operator="equal">
      <formula>"NO VAR"</formula>
    </cfRule>
  </conditionalFormatting>
  <conditionalFormatting sqref="K41">
    <cfRule type="cellIs" dxfId="1107" priority="3241" operator="equal">
      <formula>"HIDE-NO VAR"</formula>
    </cfRule>
  </conditionalFormatting>
  <conditionalFormatting sqref="K41">
    <cfRule type="cellIs" dxfId="1106" priority="3240" operator="equal">
      <formula>"NO VAR"</formula>
    </cfRule>
  </conditionalFormatting>
  <conditionalFormatting sqref="K41">
    <cfRule type="cellIs" dxfId="1105" priority="3239" operator="equal">
      <formula>"NO VAR"</formula>
    </cfRule>
  </conditionalFormatting>
  <conditionalFormatting sqref="K41">
    <cfRule type="cellIs" dxfId="1104" priority="3238" operator="equal">
      <formula>"INCORRECT LINE BEING PICKED UP"</formula>
    </cfRule>
  </conditionalFormatting>
  <conditionalFormatting sqref="J42 J44">
    <cfRule type="cellIs" dxfId="1103" priority="3237" operator="equal">
      <formula>"NO VAR"</formula>
    </cfRule>
  </conditionalFormatting>
  <conditionalFormatting sqref="J42 J44">
    <cfRule type="cellIs" dxfId="1102" priority="3236" operator="equal">
      <formula>"HIDE-NO VAR"</formula>
    </cfRule>
  </conditionalFormatting>
  <conditionalFormatting sqref="J42 J44">
    <cfRule type="cellIs" dxfId="1101" priority="3235" operator="equal">
      <formula>"ERROR "</formula>
    </cfRule>
  </conditionalFormatting>
  <conditionalFormatting sqref="J42 J44">
    <cfRule type="cellIs" dxfId="1100" priority="3234" operator="equal">
      <formula>"HIDE-NO VAR"</formula>
    </cfRule>
  </conditionalFormatting>
  <conditionalFormatting sqref="J42 J44">
    <cfRule type="cellIs" dxfId="1099" priority="3233" operator="equal">
      <formula>"HIDE-NO VAR"</formula>
    </cfRule>
  </conditionalFormatting>
  <conditionalFormatting sqref="J42 J44">
    <cfRule type="cellIs" dxfId="1098" priority="3232" operator="equal">
      <formula>"NO VAR"</formula>
    </cfRule>
  </conditionalFormatting>
  <conditionalFormatting sqref="J42 J44">
    <cfRule type="cellIs" dxfId="1097" priority="3231" operator="equal">
      <formula>"HIDE-NO VAR"</formula>
    </cfRule>
  </conditionalFormatting>
  <conditionalFormatting sqref="J42 J44">
    <cfRule type="cellIs" dxfId="1096" priority="3230" operator="equal">
      <formula>"NO VAR"</formula>
    </cfRule>
  </conditionalFormatting>
  <conditionalFormatting sqref="J42 J44">
    <cfRule type="cellIs" dxfId="1095" priority="3229" operator="equal">
      <formula>"HIDE-NO VAR"</formula>
    </cfRule>
  </conditionalFormatting>
  <conditionalFormatting sqref="J42 J44">
    <cfRule type="cellIs" dxfId="1094" priority="3228" operator="equal">
      <formula>"NO VAR"</formula>
    </cfRule>
  </conditionalFormatting>
  <conditionalFormatting sqref="J42 J44">
    <cfRule type="cellIs" dxfId="1093" priority="3227" operator="equal">
      <formula>"NO VAR"</formula>
    </cfRule>
  </conditionalFormatting>
  <conditionalFormatting sqref="J42 J44">
    <cfRule type="cellIs" dxfId="1092" priority="3226" operator="equal">
      <formula>"HIDE-NO VAR"</formula>
    </cfRule>
  </conditionalFormatting>
  <conditionalFormatting sqref="J42 J44">
    <cfRule type="cellIs" dxfId="1091" priority="3225" operator="equal">
      <formula>"NO VAR"</formula>
    </cfRule>
  </conditionalFormatting>
  <conditionalFormatting sqref="J42 J44">
    <cfRule type="cellIs" dxfId="1090" priority="3224" operator="equal">
      <formula>"NO VAR"</formula>
    </cfRule>
  </conditionalFormatting>
  <conditionalFormatting sqref="J42 J44">
    <cfRule type="cellIs" dxfId="1089" priority="3223" operator="equal">
      <formula>"HIDE-NO VAR"</formula>
    </cfRule>
  </conditionalFormatting>
  <conditionalFormatting sqref="J42 J44">
    <cfRule type="cellIs" dxfId="1088" priority="3222" operator="equal">
      <formula>"NO VAR"</formula>
    </cfRule>
  </conditionalFormatting>
  <conditionalFormatting sqref="J42 J44">
    <cfRule type="cellIs" dxfId="1087" priority="3221" operator="equal">
      <formula>"NO VAR"</formula>
    </cfRule>
  </conditionalFormatting>
  <conditionalFormatting sqref="J42 J44">
    <cfRule type="cellIs" dxfId="1086" priority="3220" operator="equal">
      <formula>"HIDE-NO VAR"</formula>
    </cfRule>
  </conditionalFormatting>
  <conditionalFormatting sqref="J42 J44">
    <cfRule type="cellIs" dxfId="1085" priority="3219" operator="equal">
      <formula>"NO VAR"</formula>
    </cfRule>
  </conditionalFormatting>
  <conditionalFormatting sqref="J42 J44">
    <cfRule type="cellIs" dxfId="1084" priority="3218" operator="equal">
      <formula>"NO VAR"</formula>
    </cfRule>
  </conditionalFormatting>
  <conditionalFormatting sqref="J42 J44">
    <cfRule type="cellIs" dxfId="1083" priority="3217" operator="equal">
      <formula>"HIDE-NO VAR"</formula>
    </cfRule>
  </conditionalFormatting>
  <conditionalFormatting sqref="J42 J44">
    <cfRule type="cellIs" dxfId="1082" priority="3216" operator="equal">
      <formula>"NO VAR"</formula>
    </cfRule>
  </conditionalFormatting>
  <conditionalFormatting sqref="J42 J44">
    <cfRule type="cellIs" dxfId="1081" priority="3215" operator="equal">
      <formula>"NO VAR"</formula>
    </cfRule>
  </conditionalFormatting>
  <conditionalFormatting sqref="J42 J44">
    <cfRule type="cellIs" dxfId="1080" priority="3214" operator="equal">
      <formula>"HIDE-NO VAR"</formula>
    </cfRule>
  </conditionalFormatting>
  <conditionalFormatting sqref="J42 J44">
    <cfRule type="cellIs" dxfId="1079" priority="3213" operator="equal">
      <formula>"NO VAR"</formula>
    </cfRule>
  </conditionalFormatting>
  <conditionalFormatting sqref="J42 J44">
    <cfRule type="cellIs" dxfId="1078" priority="3212" operator="equal">
      <formula>"NO VAR"</formula>
    </cfRule>
  </conditionalFormatting>
  <conditionalFormatting sqref="J42 J44">
    <cfRule type="cellIs" dxfId="1077" priority="3211" operator="equal">
      <formula>"HIDE-NO VAR"</formula>
    </cfRule>
  </conditionalFormatting>
  <conditionalFormatting sqref="J42 J44">
    <cfRule type="cellIs" dxfId="1076" priority="3210" operator="equal">
      <formula>"NO VAR"</formula>
    </cfRule>
  </conditionalFormatting>
  <conditionalFormatting sqref="J42 J44">
    <cfRule type="cellIs" dxfId="1075" priority="3209" operator="equal">
      <formula>"NO VAR"</formula>
    </cfRule>
  </conditionalFormatting>
  <conditionalFormatting sqref="J42 J44">
    <cfRule type="cellIs" dxfId="1074" priority="3208" operator="equal">
      <formula>"HIDE-NO VAR"</formula>
    </cfRule>
  </conditionalFormatting>
  <conditionalFormatting sqref="J42 J44">
    <cfRule type="cellIs" dxfId="1073" priority="3207" operator="equal">
      <formula>"NO VAR"</formula>
    </cfRule>
  </conditionalFormatting>
  <conditionalFormatting sqref="J42 J44">
    <cfRule type="cellIs" dxfId="1072" priority="3206" operator="equal">
      <formula>"NO VAR"</formula>
    </cfRule>
  </conditionalFormatting>
  <conditionalFormatting sqref="K42 K44">
    <cfRule type="cellIs" dxfId="1071" priority="3205" operator="equal">
      <formula>"NO VAR"</formula>
    </cfRule>
  </conditionalFormatting>
  <conditionalFormatting sqref="K42 K44">
    <cfRule type="cellIs" dxfId="1070" priority="3204" operator="equal">
      <formula>"HIDE-NO VAR"</formula>
    </cfRule>
  </conditionalFormatting>
  <conditionalFormatting sqref="K42 K44">
    <cfRule type="cellIs" dxfId="1069" priority="3203" operator="equal">
      <formula>"ERROR "</formula>
    </cfRule>
  </conditionalFormatting>
  <conditionalFormatting sqref="K42 K44">
    <cfRule type="cellIs" dxfId="1068" priority="3202" operator="equal">
      <formula>"HIDE-NO VAR"</formula>
    </cfRule>
  </conditionalFormatting>
  <conditionalFormatting sqref="K42 K44">
    <cfRule type="cellIs" dxfId="1067" priority="3201" operator="equal">
      <formula>"HIDE-NO VAR"</formula>
    </cfRule>
  </conditionalFormatting>
  <conditionalFormatting sqref="K42 K44">
    <cfRule type="cellIs" dxfId="1066" priority="3200" operator="equal">
      <formula>"NO VAR"</formula>
    </cfRule>
  </conditionalFormatting>
  <conditionalFormatting sqref="K42 K44">
    <cfRule type="cellIs" dxfId="1065" priority="3199" operator="equal">
      <formula>"HIDE-NO VAR"</formula>
    </cfRule>
  </conditionalFormatting>
  <conditionalFormatting sqref="K42 K44">
    <cfRule type="cellIs" dxfId="1064" priority="3198" operator="equal">
      <formula>"NO VAR"</formula>
    </cfRule>
  </conditionalFormatting>
  <conditionalFormatting sqref="K42 K44">
    <cfRule type="cellIs" dxfId="1063" priority="3197" operator="equal">
      <formula>"HIDE-NO VAR"</formula>
    </cfRule>
  </conditionalFormatting>
  <conditionalFormatting sqref="K42 K44">
    <cfRule type="cellIs" dxfId="1062" priority="3196" operator="equal">
      <formula>"NO VAR"</formula>
    </cfRule>
  </conditionalFormatting>
  <conditionalFormatting sqref="K42 K44">
    <cfRule type="cellIs" dxfId="1061" priority="3195" operator="equal">
      <formula>"NO VAR"</formula>
    </cfRule>
  </conditionalFormatting>
  <conditionalFormatting sqref="K42 K44">
    <cfRule type="cellIs" dxfId="1060" priority="3194" operator="equal">
      <formula>"HIDE-NO VAR"</formula>
    </cfRule>
  </conditionalFormatting>
  <conditionalFormatting sqref="K42 K44">
    <cfRule type="cellIs" dxfId="1059" priority="3193" operator="equal">
      <formula>"NO VAR"</formula>
    </cfRule>
  </conditionalFormatting>
  <conditionalFormatting sqref="K42 K44">
    <cfRule type="cellIs" dxfId="1058" priority="3192" operator="equal">
      <formula>"NO VAR"</formula>
    </cfRule>
  </conditionalFormatting>
  <conditionalFormatting sqref="K42 K44">
    <cfRule type="cellIs" dxfId="1057" priority="3191" operator="equal">
      <formula>"HIDE-NO VAR"</formula>
    </cfRule>
  </conditionalFormatting>
  <conditionalFormatting sqref="K42 K44">
    <cfRule type="cellIs" dxfId="1056" priority="3190" operator="equal">
      <formula>"NO VAR"</formula>
    </cfRule>
  </conditionalFormatting>
  <conditionalFormatting sqref="K42 K44">
    <cfRule type="cellIs" dxfId="1055" priority="3189" operator="equal">
      <formula>"NO VAR"</formula>
    </cfRule>
  </conditionalFormatting>
  <conditionalFormatting sqref="K42 K44">
    <cfRule type="cellIs" dxfId="1054" priority="3188" operator="equal">
      <formula>"HIDE-NO VAR"</formula>
    </cfRule>
  </conditionalFormatting>
  <conditionalFormatting sqref="K42 K44">
    <cfRule type="cellIs" dxfId="1053" priority="3187" operator="equal">
      <formula>"NO VAR"</formula>
    </cfRule>
  </conditionalFormatting>
  <conditionalFormatting sqref="K42 K44">
    <cfRule type="cellIs" dxfId="1052" priority="3186" operator="equal">
      <formula>"NO VAR"</formula>
    </cfRule>
  </conditionalFormatting>
  <conditionalFormatting sqref="K42 K44">
    <cfRule type="cellIs" dxfId="1051" priority="3185" operator="equal">
      <formula>"HIDE-NO VAR"</formula>
    </cfRule>
  </conditionalFormatting>
  <conditionalFormatting sqref="K42 K44">
    <cfRule type="cellIs" dxfId="1050" priority="3184" operator="equal">
      <formula>"NO VAR"</formula>
    </cfRule>
  </conditionalFormatting>
  <conditionalFormatting sqref="K42 K44">
    <cfRule type="cellIs" dxfId="1049" priority="3183" operator="equal">
      <formula>"NO VAR"</formula>
    </cfRule>
  </conditionalFormatting>
  <conditionalFormatting sqref="K42 K44">
    <cfRule type="cellIs" dxfId="1048" priority="3182" operator="equal">
      <formula>"HIDE-NO VAR"</formula>
    </cfRule>
  </conditionalFormatting>
  <conditionalFormatting sqref="K42 K44">
    <cfRule type="cellIs" dxfId="1047" priority="3181" operator="equal">
      <formula>"NO VAR"</formula>
    </cfRule>
  </conditionalFormatting>
  <conditionalFormatting sqref="K42 K44">
    <cfRule type="cellIs" dxfId="1046" priority="3180" operator="equal">
      <formula>"NO VAR"</formula>
    </cfRule>
  </conditionalFormatting>
  <conditionalFormatting sqref="K42 K44">
    <cfRule type="cellIs" dxfId="1045" priority="3179" operator="equal">
      <formula>"HIDE-NO VAR"</formula>
    </cfRule>
  </conditionalFormatting>
  <conditionalFormatting sqref="K42 K44">
    <cfRule type="cellIs" dxfId="1044" priority="3178" operator="equal">
      <formula>"NO VAR"</formula>
    </cfRule>
  </conditionalFormatting>
  <conditionalFormatting sqref="K42 K44">
    <cfRule type="cellIs" dxfId="1043" priority="3177" operator="equal">
      <formula>"NO VAR"</formula>
    </cfRule>
  </conditionalFormatting>
  <conditionalFormatting sqref="K42 K44">
    <cfRule type="cellIs" dxfId="1042" priority="3176" operator="equal">
      <formula>"HIDE-NO VAR"</formula>
    </cfRule>
  </conditionalFormatting>
  <conditionalFormatting sqref="K42 K44">
    <cfRule type="cellIs" dxfId="1041" priority="3175" operator="equal">
      <formula>"NO VAR"</formula>
    </cfRule>
  </conditionalFormatting>
  <conditionalFormatting sqref="K42 K44">
    <cfRule type="cellIs" dxfId="1040" priority="3174" operator="equal">
      <formula>"NO VAR"</formula>
    </cfRule>
  </conditionalFormatting>
  <conditionalFormatting sqref="K42 K44">
    <cfRule type="cellIs" dxfId="1039" priority="3173" operator="equal">
      <formula>"HIDE-NO VAR"</formula>
    </cfRule>
  </conditionalFormatting>
  <conditionalFormatting sqref="K42 K44">
    <cfRule type="cellIs" dxfId="1038" priority="3172" operator="equal">
      <formula>"NO VAR"</formula>
    </cfRule>
  </conditionalFormatting>
  <conditionalFormatting sqref="K42 K44">
    <cfRule type="cellIs" dxfId="1037" priority="3171" operator="equal">
      <formula>"NO VAR"</formula>
    </cfRule>
  </conditionalFormatting>
  <conditionalFormatting sqref="K42 K44">
    <cfRule type="cellIs" dxfId="1036" priority="3170" operator="equal">
      <formula>"HIDE-NO VAR"</formula>
    </cfRule>
  </conditionalFormatting>
  <conditionalFormatting sqref="K42 K44">
    <cfRule type="cellIs" dxfId="1035" priority="3169" operator="equal">
      <formula>"NO VAR"</formula>
    </cfRule>
  </conditionalFormatting>
  <conditionalFormatting sqref="K42 K44">
    <cfRule type="cellIs" dxfId="1034" priority="3168" operator="equal">
      <formula>"NO VAR"</formula>
    </cfRule>
  </conditionalFormatting>
  <conditionalFormatting sqref="K42 K44">
    <cfRule type="cellIs" dxfId="1033" priority="3167" operator="equal">
      <formula>"HIDE-NO VAR"</formula>
    </cfRule>
  </conditionalFormatting>
  <conditionalFormatting sqref="K42 K44">
    <cfRule type="cellIs" dxfId="1032" priority="3166" operator="equal">
      <formula>"NO VAR"</formula>
    </cfRule>
  </conditionalFormatting>
  <conditionalFormatting sqref="K42 K44">
    <cfRule type="cellIs" dxfId="1031" priority="3165" operator="equal">
      <formula>"NO VAR"</formula>
    </cfRule>
  </conditionalFormatting>
  <conditionalFormatting sqref="K42 K44">
    <cfRule type="cellIs" dxfId="1030" priority="3164" operator="equal">
      <formula>"INCORRECT LINE BEING PICKED UP"</formula>
    </cfRule>
  </conditionalFormatting>
  <conditionalFormatting sqref="J43">
    <cfRule type="cellIs" dxfId="1029" priority="3163" operator="equal">
      <formula>"NO VAR"</formula>
    </cfRule>
  </conditionalFormatting>
  <conditionalFormatting sqref="J43">
    <cfRule type="cellIs" dxfId="1028" priority="3162" operator="equal">
      <formula>"HIDE-NO VAR"</formula>
    </cfRule>
  </conditionalFormatting>
  <conditionalFormatting sqref="J43">
    <cfRule type="cellIs" dxfId="1027" priority="3161" operator="equal">
      <formula>"ERROR "</formula>
    </cfRule>
  </conditionalFormatting>
  <conditionalFormatting sqref="J43">
    <cfRule type="cellIs" dxfId="1026" priority="3160" operator="equal">
      <formula>"HIDE-NO VAR"</formula>
    </cfRule>
  </conditionalFormatting>
  <conditionalFormatting sqref="J43">
    <cfRule type="cellIs" dxfId="1025" priority="3159" operator="equal">
      <formula>"HIDE-NO VAR"</formula>
    </cfRule>
  </conditionalFormatting>
  <conditionalFormatting sqref="J43">
    <cfRule type="cellIs" dxfId="1024" priority="3158" operator="equal">
      <formula>"NO VAR"</formula>
    </cfRule>
  </conditionalFormatting>
  <conditionalFormatting sqref="J43">
    <cfRule type="cellIs" dxfId="1023" priority="3157" operator="equal">
      <formula>"HIDE-NO VAR"</formula>
    </cfRule>
  </conditionalFormatting>
  <conditionalFormatting sqref="J43">
    <cfRule type="cellIs" dxfId="1022" priority="3156" operator="equal">
      <formula>"NO VAR"</formula>
    </cfRule>
  </conditionalFormatting>
  <conditionalFormatting sqref="J43">
    <cfRule type="cellIs" dxfId="1021" priority="3155" operator="equal">
      <formula>"HIDE-NO VAR"</formula>
    </cfRule>
  </conditionalFormatting>
  <conditionalFormatting sqref="J43">
    <cfRule type="cellIs" dxfId="1020" priority="3154" operator="equal">
      <formula>"NO VAR"</formula>
    </cfRule>
  </conditionalFormatting>
  <conditionalFormatting sqref="J43">
    <cfRule type="cellIs" dxfId="1019" priority="3153" operator="equal">
      <formula>"NO VAR"</formula>
    </cfRule>
  </conditionalFormatting>
  <conditionalFormatting sqref="J43">
    <cfRule type="cellIs" dxfId="1018" priority="3152" operator="equal">
      <formula>"HIDE-NO VAR"</formula>
    </cfRule>
  </conditionalFormatting>
  <conditionalFormatting sqref="J43">
    <cfRule type="cellIs" dxfId="1017" priority="3151" operator="equal">
      <formula>"NO VAR"</formula>
    </cfRule>
  </conditionalFormatting>
  <conditionalFormatting sqref="J43">
    <cfRule type="cellIs" dxfId="1016" priority="3150" operator="equal">
      <formula>"NO VAR"</formula>
    </cfRule>
  </conditionalFormatting>
  <conditionalFormatting sqref="J43">
    <cfRule type="cellIs" dxfId="1015" priority="3149" operator="equal">
      <formula>"HIDE-NO VAR"</formula>
    </cfRule>
  </conditionalFormatting>
  <conditionalFormatting sqref="J43">
    <cfRule type="cellIs" dxfId="1014" priority="3148" operator="equal">
      <formula>"NO VAR"</formula>
    </cfRule>
  </conditionalFormatting>
  <conditionalFormatting sqref="J43">
    <cfRule type="cellIs" dxfId="1013" priority="3147" operator="equal">
      <formula>"NO VAR"</formula>
    </cfRule>
  </conditionalFormatting>
  <conditionalFormatting sqref="J43">
    <cfRule type="cellIs" dxfId="1012" priority="3146" operator="equal">
      <formula>"HIDE-NO VAR"</formula>
    </cfRule>
  </conditionalFormatting>
  <conditionalFormatting sqref="J43">
    <cfRule type="cellIs" dxfId="1011" priority="3145" operator="equal">
      <formula>"NO VAR"</formula>
    </cfRule>
  </conditionalFormatting>
  <conditionalFormatting sqref="J43">
    <cfRule type="cellIs" dxfId="1010" priority="3144" operator="equal">
      <formula>"NO VAR"</formula>
    </cfRule>
  </conditionalFormatting>
  <conditionalFormatting sqref="J43">
    <cfRule type="cellIs" dxfId="1009" priority="3143" operator="equal">
      <formula>"HIDE-NO VAR"</formula>
    </cfRule>
  </conditionalFormatting>
  <conditionalFormatting sqref="J43">
    <cfRule type="cellIs" dxfId="1008" priority="3142" operator="equal">
      <formula>"NO VAR"</formula>
    </cfRule>
  </conditionalFormatting>
  <conditionalFormatting sqref="J43">
    <cfRule type="cellIs" dxfId="1007" priority="3141" operator="equal">
      <formula>"NO VAR"</formula>
    </cfRule>
  </conditionalFormatting>
  <conditionalFormatting sqref="J43">
    <cfRule type="cellIs" dxfId="1006" priority="3140" operator="equal">
      <formula>"HIDE-NO VAR"</formula>
    </cfRule>
  </conditionalFormatting>
  <conditionalFormatting sqref="J43">
    <cfRule type="cellIs" dxfId="1005" priority="3139" operator="equal">
      <formula>"NO VAR"</formula>
    </cfRule>
  </conditionalFormatting>
  <conditionalFormatting sqref="J43">
    <cfRule type="cellIs" dxfId="1004" priority="3138" operator="equal">
      <formula>"NO VAR"</formula>
    </cfRule>
  </conditionalFormatting>
  <conditionalFormatting sqref="J43">
    <cfRule type="cellIs" dxfId="1003" priority="3137" operator="equal">
      <formula>"HIDE-NO VAR"</formula>
    </cfRule>
  </conditionalFormatting>
  <conditionalFormatting sqref="J43">
    <cfRule type="cellIs" dxfId="1002" priority="3136" operator="equal">
      <formula>"NO VAR"</formula>
    </cfRule>
  </conditionalFormatting>
  <conditionalFormatting sqref="J43">
    <cfRule type="cellIs" dxfId="1001" priority="3135" operator="equal">
      <formula>"NO VAR"</formula>
    </cfRule>
  </conditionalFormatting>
  <conditionalFormatting sqref="J43">
    <cfRule type="cellIs" dxfId="1000" priority="3134" operator="equal">
      <formula>"HIDE-NO VAR"</formula>
    </cfRule>
  </conditionalFormatting>
  <conditionalFormatting sqref="J43">
    <cfRule type="cellIs" dxfId="999" priority="3133" operator="equal">
      <formula>"NO VAR"</formula>
    </cfRule>
  </conditionalFormatting>
  <conditionalFormatting sqref="J43">
    <cfRule type="cellIs" dxfId="998" priority="3132" operator="equal">
      <formula>"NO VAR"</formula>
    </cfRule>
  </conditionalFormatting>
  <conditionalFormatting sqref="K43">
    <cfRule type="cellIs" dxfId="997" priority="3131" operator="equal">
      <formula>"NO VAR"</formula>
    </cfRule>
  </conditionalFormatting>
  <conditionalFormatting sqref="K43">
    <cfRule type="cellIs" dxfId="996" priority="3130" operator="equal">
      <formula>"HIDE-NO VAR"</formula>
    </cfRule>
  </conditionalFormatting>
  <conditionalFormatting sqref="K43">
    <cfRule type="cellIs" dxfId="995" priority="3129" operator="equal">
      <formula>"ERROR "</formula>
    </cfRule>
  </conditionalFormatting>
  <conditionalFormatting sqref="K43">
    <cfRule type="cellIs" dxfId="994" priority="3128" operator="equal">
      <formula>"HIDE-NO VAR"</formula>
    </cfRule>
  </conditionalFormatting>
  <conditionalFormatting sqref="K43">
    <cfRule type="cellIs" dxfId="993" priority="3127" operator="equal">
      <formula>"HIDE-NO VAR"</formula>
    </cfRule>
  </conditionalFormatting>
  <conditionalFormatting sqref="K43">
    <cfRule type="cellIs" dxfId="992" priority="3126" operator="equal">
      <formula>"NO VAR"</formula>
    </cfRule>
  </conditionalFormatting>
  <conditionalFormatting sqref="K43">
    <cfRule type="cellIs" dxfId="991" priority="3125" operator="equal">
      <formula>"HIDE-NO VAR"</formula>
    </cfRule>
  </conditionalFormatting>
  <conditionalFormatting sqref="K43">
    <cfRule type="cellIs" dxfId="990" priority="3124" operator="equal">
      <formula>"NO VAR"</formula>
    </cfRule>
  </conditionalFormatting>
  <conditionalFormatting sqref="K43">
    <cfRule type="cellIs" dxfId="989" priority="3123" operator="equal">
      <formula>"HIDE-NO VAR"</formula>
    </cfRule>
  </conditionalFormatting>
  <conditionalFormatting sqref="K43">
    <cfRule type="cellIs" dxfId="988" priority="3122" operator="equal">
      <formula>"NO VAR"</formula>
    </cfRule>
  </conditionalFormatting>
  <conditionalFormatting sqref="K43">
    <cfRule type="cellIs" dxfId="987" priority="3121" operator="equal">
      <formula>"NO VAR"</formula>
    </cfRule>
  </conditionalFormatting>
  <conditionalFormatting sqref="K43">
    <cfRule type="cellIs" dxfId="986" priority="3120" operator="equal">
      <formula>"HIDE-NO VAR"</formula>
    </cfRule>
  </conditionalFormatting>
  <conditionalFormatting sqref="K43">
    <cfRule type="cellIs" dxfId="985" priority="3119" operator="equal">
      <formula>"NO VAR"</formula>
    </cfRule>
  </conditionalFormatting>
  <conditionalFormatting sqref="K43">
    <cfRule type="cellIs" dxfId="984" priority="3118" operator="equal">
      <formula>"NO VAR"</formula>
    </cfRule>
  </conditionalFormatting>
  <conditionalFormatting sqref="K43">
    <cfRule type="cellIs" dxfId="983" priority="3117" operator="equal">
      <formula>"HIDE-NO VAR"</formula>
    </cfRule>
  </conditionalFormatting>
  <conditionalFormatting sqref="K43">
    <cfRule type="cellIs" dxfId="982" priority="3116" operator="equal">
      <formula>"NO VAR"</formula>
    </cfRule>
  </conditionalFormatting>
  <conditionalFormatting sqref="K43">
    <cfRule type="cellIs" dxfId="981" priority="3115" operator="equal">
      <formula>"NO VAR"</formula>
    </cfRule>
  </conditionalFormatting>
  <conditionalFormatting sqref="K43">
    <cfRule type="cellIs" dxfId="980" priority="3114" operator="equal">
      <formula>"HIDE-NO VAR"</formula>
    </cfRule>
  </conditionalFormatting>
  <conditionalFormatting sqref="K43">
    <cfRule type="cellIs" dxfId="979" priority="3113" operator="equal">
      <formula>"NO VAR"</formula>
    </cfRule>
  </conditionalFormatting>
  <conditionalFormatting sqref="K43">
    <cfRule type="cellIs" dxfId="978" priority="3112" operator="equal">
      <formula>"NO VAR"</formula>
    </cfRule>
  </conditionalFormatting>
  <conditionalFormatting sqref="K43">
    <cfRule type="cellIs" dxfId="977" priority="3111" operator="equal">
      <formula>"HIDE-NO VAR"</formula>
    </cfRule>
  </conditionalFormatting>
  <conditionalFormatting sqref="K43">
    <cfRule type="cellIs" dxfId="976" priority="3110" operator="equal">
      <formula>"NO VAR"</formula>
    </cfRule>
  </conditionalFormatting>
  <conditionalFormatting sqref="K43">
    <cfRule type="cellIs" dxfId="975" priority="3109" operator="equal">
      <formula>"NO VAR"</formula>
    </cfRule>
  </conditionalFormatting>
  <conditionalFormatting sqref="K43">
    <cfRule type="cellIs" dxfId="974" priority="3108" operator="equal">
      <formula>"HIDE-NO VAR"</formula>
    </cfRule>
  </conditionalFormatting>
  <conditionalFormatting sqref="K43">
    <cfRule type="cellIs" dxfId="973" priority="3107" operator="equal">
      <formula>"NO VAR"</formula>
    </cfRule>
  </conditionalFormatting>
  <conditionalFormatting sqref="K43">
    <cfRule type="cellIs" dxfId="972" priority="3106" operator="equal">
      <formula>"NO VAR"</formula>
    </cfRule>
  </conditionalFormatting>
  <conditionalFormatting sqref="K43">
    <cfRule type="cellIs" dxfId="971" priority="3105" operator="equal">
      <formula>"HIDE-NO VAR"</formula>
    </cfRule>
  </conditionalFormatting>
  <conditionalFormatting sqref="K43">
    <cfRule type="cellIs" dxfId="970" priority="3104" operator="equal">
      <formula>"NO VAR"</formula>
    </cfRule>
  </conditionalFormatting>
  <conditionalFormatting sqref="K43">
    <cfRule type="cellIs" dxfId="969" priority="3103" operator="equal">
      <formula>"NO VAR"</formula>
    </cfRule>
  </conditionalFormatting>
  <conditionalFormatting sqref="K43">
    <cfRule type="cellIs" dxfId="968" priority="3102" operator="equal">
      <formula>"HIDE-NO VAR"</formula>
    </cfRule>
  </conditionalFormatting>
  <conditionalFormatting sqref="K43">
    <cfRule type="cellIs" dxfId="967" priority="3101" operator="equal">
      <formula>"NO VAR"</formula>
    </cfRule>
  </conditionalFormatting>
  <conditionalFormatting sqref="K43">
    <cfRule type="cellIs" dxfId="966" priority="3100" operator="equal">
      <formula>"NO VAR"</formula>
    </cfRule>
  </conditionalFormatting>
  <conditionalFormatting sqref="K43">
    <cfRule type="cellIs" dxfId="965" priority="3099" operator="equal">
      <formula>"HIDE-NO VAR"</formula>
    </cfRule>
  </conditionalFormatting>
  <conditionalFormatting sqref="K43">
    <cfRule type="cellIs" dxfId="964" priority="3098" operator="equal">
      <formula>"NO VAR"</formula>
    </cfRule>
  </conditionalFormatting>
  <conditionalFormatting sqref="K43">
    <cfRule type="cellIs" dxfId="963" priority="3097" operator="equal">
      <formula>"NO VAR"</formula>
    </cfRule>
  </conditionalFormatting>
  <conditionalFormatting sqref="K43">
    <cfRule type="cellIs" dxfId="962" priority="3096" operator="equal">
      <formula>"HIDE-NO VAR"</formula>
    </cfRule>
  </conditionalFormatting>
  <conditionalFormatting sqref="K43">
    <cfRule type="cellIs" dxfId="961" priority="3095" operator="equal">
      <formula>"NO VAR"</formula>
    </cfRule>
  </conditionalFormatting>
  <conditionalFormatting sqref="K43">
    <cfRule type="cellIs" dxfId="960" priority="3094" operator="equal">
      <formula>"NO VAR"</formula>
    </cfRule>
  </conditionalFormatting>
  <conditionalFormatting sqref="K43">
    <cfRule type="cellIs" dxfId="959" priority="3093" operator="equal">
      <formula>"HIDE-NO VAR"</formula>
    </cfRule>
  </conditionalFormatting>
  <conditionalFormatting sqref="K43">
    <cfRule type="cellIs" dxfId="958" priority="3092" operator="equal">
      <formula>"NO VAR"</formula>
    </cfRule>
  </conditionalFormatting>
  <conditionalFormatting sqref="K43">
    <cfRule type="cellIs" dxfId="957" priority="3091" operator="equal">
      <formula>"NO VAR"</formula>
    </cfRule>
  </conditionalFormatting>
  <conditionalFormatting sqref="K43">
    <cfRule type="cellIs" dxfId="956" priority="3090" operator="equal">
      <formula>"INCORRECT LINE BEING PICKED UP"</formula>
    </cfRule>
  </conditionalFormatting>
  <conditionalFormatting sqref="B44">
    <cfRule type="cellIs" dxfId="955" priority="3089" operator="equal">
      <formula>"HIDE "</formula>
    </cfRule>
  </conditionalFormatting>
  <conditionalFormatting sqref="A48:B48 D48 A49">
    <cfRule type="cellIs" dxfId="954" priority="3088" operator="equal">
      <formula>"Hide No Variance"</formula>
    </cfRule>
  </conditionalFormatting>
  <conditionalFormatting sqref="D50:E50">
    <cfRule type="cellIs" dxfId="953" priority="3087" operator="equal">
      <formula>"HIDE "</formula>
    </cfRule>
  </conditionalFormatting>
  <conditionalFormatting sqref="J50">
    <cfRule type="cellIs" dxfId="952" priority="3086" operator="equal">
      <formula>"NO VAR"</formula>
    </cfRule>
  </conditionalFormatting>
  <conditionalFormatting sqref="K61:K63">
    <cfRule type="cellIs" dxfId="951" priority="763" operator="equal">
      <formula>"HIDE-NO VAR"</formula>
    </cfRule>
  </conditionalFormatting>
  <conditionalFormatting sqref="K61:K63">
    <cfRule type="cellIs" dxfId="950" priority="762" operator="equal">
      <formula>"NO VAR"</formula>
    </cfRule>
  </conditionalFormatting>
  <conditionalFormatting sqref="K52">
    <cfRule type="cellIs" dxfId="949" priority="837" operator="equal">
      <formula>"NO VAR"</formula>
    </cfRule>
  </conditionalFormatting>
  <conditionalFormatting sqref="K52">
    <cfRule type="cellIs" dxfId="948" priority="836" operator="equal">
      <formula>"HIDE-NO VAR"</formula>
    </cfRule>
  </conditionalFormatting>
  <conditionalFormatting sqref="K52">
    <cfRule type="cellIs" dxfId="947" priority="835" operator="equal">
      <formula>"NO VAR"</formula>
    </cfRule>
  </conditionalFormatting>
  <conditionalFormatting sqref="K52">
    <cfRule type="cellIs" dxfId="946" priority="834" operator="equal">
      <formula>"NO VAR"</formula>
    </cfRule>
  </conditionalFormatting>
  <conditionalFormatting sqref="J65">
    <cfRule type="cellIs" dxfId="945" priority="755" operator="equal">
      <formula>"NO VAR"</formula>
    </cfRule>
  </conditionalFormatting>
  <conditionalFormatting sqref="J65">
    <cfRule type="cellIs" dxfId="944" priority="754" operator="equal">
      <formula>"HIDE-NO VAR"</formula>
    </cfRule>
  </conditionalFormatting>
  <conditionalFormatting sqref="J61:J63">
    <cfRule type="cellIs" dxfId="943" priority="827" operator="equal">
      <formula>"HIDE-NO VAR"</formula>
    </cfRule>
  </conditionalFormatting>
  <conditionalFormatting sqref="J61:J63">
    <cfRule type="cellIs" dxfId="942" priority="826" operator="equal">
      <formula>"HIDE-NO VAR"</formula>
    </cfRule>
  </conditionalFormatting>
  <conditionalFormatting sqref="J61:J63">
    <cfRule type="cellIs" dxfId="941" priority="825" operator="equal">
      <formula>"NO VAR"</formula>
    </cfRule>
  </conditionalFormatting>
  <conditionalFormatting sqref="J61:J63">
    <cfRule type="cellIs" dxfId="940" priority="824" operator="equal">
      <formula>"HIDE-NO VAR"</formula>
    </cfRule>
  </conditionalFormatting>
  <conditionalFormatting sqref="J61:J63">
    <cfRule type="cellIs" dxfId="939" priority="823" operator="equal">
      <formula>"NO VAR"</formula>
    </cfRule>
  </conditionalFormatting>
  <conditionalFormatting sqref="J61:J63">
    <cfRule type="cellIs" dxfId="938" priority="822" operator="equal">
      <formula>"HIDE-NO VAR"</formula>
    </cfRule>
  </conditionalFormatting>
  <conditionalFormatting sqref="J61:J63">
    <cfRule type="cellIs" dxfId="937" priority="821" operator="equal">
      <formula>"NO VAR"</formula>
    </cfRule>
  </conditionalFormatting>
  <conditionalFormatting sqref="J61:J63">
    <cfRule type="cellIs" dxfId="936" priority="820" operator="equal">
      <formula>"NO VAR"</formula>
    </cfRule>
  </conditionalFormatting>
  <conditionalFormatting sqref="K50">
    <cfRule type="cellIs" dxfId="935" priority="3085" operator="equal">
      <formula>"NO VAR"</formula>
    </cfRule>
  </conditionalFormatting>
  <conditionalFormatting sqref="J61:J63">
    <cfRule type="cellIs" dxfId="934" priority="819" operator="equal">
      <formula>"HIDE-NO VAR"</formula>
    </cfRule>
  </conditionalFormatting>
  <conditionalFormatting sqref="J61:J63">
    <cfRule type="cellIs" dxfId="933" priority="818" operator="equal">
      <formula>"NO VAR"</formula>
    </cfRule>
  </conditionalFormatting>
  <conditionalFormatting sqref="J61:J63">
    <cfRule type="cellIs" dxfId="932" priority="817" operator="equal">
      <formula>"NO VAR"</formula>
    </cfRule>
  </conditionalFormatting>
  <conditionalFormatting sqref="J61:J63">
    <cfRule type="cellIs" dxfId="931" priority="816" operator="equal">
      <formula>"HIDE-NO VAR"</formula>
    </cfRule>
  </conditionalFormatting>
  <conditionalFormatting sqref="J61:J63">
    <cfRule type="cellIs" dxfId="930" priority="815" operator="equal">
      <formula>"NO VAR"</formula>
    </cfRule>
  </conditionalFormatting>
  <conditionalFormatting sqref="J61:J63">
    <cfRule type="cellIs" dxfId="929" priority="814" operator="equal">
      <formula>"NO VAR"</formula>
    </cfRule>
  </conditionalFormatting>
  <conditionalFormatting sqref="J61:J63">
    <cfRule type="cellIs" dxfId="928" priority="813" operator="equal">
      <formula>"HIDE-NO VAR"</formula>
    </cfRule>
  </conditionalFormatting>
  <conditionalFormatting sqref="J61:J63">
    <cfRule type="cellIs" dxfId="927" priority="812" operator="equal">
      <formula>"NO VAR"</formula>
    </cfRule>
  </conditionalFormatting>
  <conditionalFormatting sqref="J61:J63">
    <cfRule type="cellIs" dxfId="926" priority="811" operator="equal">
      <formula>"NO VAR"</formula>
    </cfRule>
  </conditionalFormatting>
  <conditionalFormatting sqref="J61:J63">
    <cfRule type="cellIs" dxfId="925" priority="810" operator="equal">
      <formula>"HIDE-NO VAR"</formula>
    </cfRule>
  </conditionalFormatting>
  <conditionalFormatting sqref="J61:J63">
    <cfRule type="cellIs" dxfId="924" priority="809" operator="equal">
      <formula>"NO VAR"</formula>
    </cfRule>
  </conditionalFormatting>
  <conditionalFormatting sqref="J61:J63">
    <cfRule type="cellIs" dxfId="923" priority="808" operator="equal">
      <formula>"NO VAR"</formula>
    </cfRule>
  </conditionalFormatting>
  <conditionalFormatting sqref="J61:J63">
    <cfRule type="cellIs" dxfId="922" priority="807" operator="equal">
      <formula>"HIDE-NO VAR"</formula>
    </cfRule>
  </conditionalFormatting>
  <conditionalFormatting sqref="J61:J63">
    <cfRule type="cellIs" dxfId="921" priority="805" operator="equal">
      <formula>"NO VAR"</formula>
    </cfRule>
  </conditionalFormatting>
  <conditionalFormatting sqref="J61:J63">
    <cfRule type="cellIs" dxfId="920" priority="804" operator="equal">
      <formula>"HIDE-NO VAR"</formula>
    </cfRule>
  </conditionalFormatting>
  <conditionalFormatting sqref="J61:J63">
    <cfRule type="cellIs" dxfId="919" priority="803" operator="equal">
      <formula>"NO VAR"</formula>
    </cfRule>
  </conditionalFormatting>
  <conditionalFormatting sqref="J65">
    <cfRule type="cellIs" dxfId="918" priority="726" operator="equal">
      <formula>"HIDE-NO VAR"</formula>
    </cfRule>
  </conditionalFormatting>
  <conditionalFormatting sqref="J65">
    <cfRule type="cellIs" dxfId="917" priority="725" operator="equal">
      <formula>"NO VAR"</formula>
    </cfRule>
  </conditionalFormatting>
  <conditionalFormatting sqref="J61:J63">
    <cfRule type="cellIs" dxfId="916" priority="800" operator="equal">
      <formula>"NO VAR"</formula>
    </cfRule>
  </conditionalFormatting>
  <conditionalFormatting sqref="K65">
    <cfRule type="cellIs" dxfId="915" priority="720" operator="equal">
      <formula>"HIDE-NO VAR"</formula>
    </cfRule>
  </conditionalFormatting>
  <conditionalFormatting sqref="J51">
    <cfRule type="cellIs" dxfId="914" priority="870" operator="equal">
      <formula>"HIDE-NO VAR"</formula>
    </cfRule>
  </conditionalFormatting>
  <conditionalFormatting sqref="K65">
    <cfRule type="cellIs" dxfId="913" priority="717" operator="equal">
      <formula>"HIDE-NO VAR"</formula>
    </cfRule>
  </conditionalFormatting>
  <conditionalFormatting sqref="J51">
    <cfRule type="cellIs" dxfId="912" priority="868" operator="equal">
      <formula>"NO VAR"</formula>
    </cfRule>
  </conditionalFormatting>
  <conditionalFormatting sqref="J51">
    <cfRule type="cellIs" dxfId="911" priority="867" operator="equal">
      <formula>"HIDE-NO VAR"</formula>
    </cfRule>
  </conditionalFormatting>
  <conditionalFormatting sqref="J51">
    <cfRule type="cellIs" dxfId="910" priority="866" operator="equal">
      <formula>"NO VAR"</formula>
    </cfRule>
  </conditionalFormatting>
  <conditionalFormatting sqref="K61:K63">
    <cfRule type="cellIs" dxfId="909" priority="788" operator="equal">
      <formula>"NO VAR"</formula>
    </cfRule>
  </conditionalFormatting>
  <conditionalFormatting sqref="J51">
    <cfRule type="cellIs" dxfId="908" priority="863" operator="equal">
      <formula>"NO VAR"</formula>
    </cfRule>
  </conditionalFormatting>
  <conditionalFormatting sqref="K61:K63">
    <cfRule type="cellIs" dxfId="907" priority="785" operator="equal">
      <formula>"NO VAR"</formula>
    </cfRule>
  </conditionalFormatting>
  <conditionalFormatting sqref="K65">
    <cfRule type="cellIs" dxfId="906" priority="708" operator="equal">
      <formula>"NO VAR"</formula>
    </cfRule>
  </conditionalFormatting>
  <conditionalFormatting sqref="K61:K63">
    <cfRule type="cellIs" dxfId="905" priority="782" operator="equal">
      <formula>"NO VAR"</formula>
    </cfRule>
  </conditionalFormatting>
  <conditionalFormatting sqref="J52">
    <cfRule type="cellIs" dxfId="904" priority="857" operator="equal">
      <formula>"NO VAR"</formula>
    </cfRule>
  </conditionalFormatting>
  <conditionalFormatting sqref="J52">
    <cfRule type="cellIs" dxfId="903" priority="856" operator="equal">
      <formula>"HIDE-NO VAR"</formula>
    </cfRule>
  </conditionalFormatting>
  <conditionalFormatting sqref="J52">
    <cfRule type="cellIs" dxfId="902" priority="855" operator="equal">
      <formula>"NO VAR"</formula>
    </cfRule>
  </conditionalFormatting>
  <conditionalFormatting sqref="J52">
    <cfRule type="cellIs" dxfId="901" priority="854" operator="equal">
      <formula>"NO VAR"</formula>
    </cfRule>
  </conditionalFormatting>
  <conditionalFormatting sqref="K52">
    <cfRule type="cellIs" dxfId="900" priority="853" operator="equal">
      <formula>"HIDE-NO VAR"</formula>
    </cfRule>
  </conditionalFormatting>
  <conditionalFormatting sqref="K52">
    <cfRule type="cellIs" dxfId="899" priority="852" operator="equal">
      <formula>"NO VAR"</formula>
    </cfRule>
  </conditionalFormatting>
  <conditionalFormatting sqref="K52">
    <cfRule type="cellIs" dxfId="898" priority="851" operator="equal">
      <formula>"NO VAR"</formula>
    </cfRule>
  </conditionalFormatting>
  <conditionalFormatting sqref="K51">
    <cfRule type="cellIs" dxfId="897" priority="850" operator="equal">
      <formula>"HIDE-NO VAR"</formula>
    </cfRule>
  </conditionalFormatting>
  <conditionalFormatting sqref="K51">
    <cfRule type="cellIs" dxfId="896" priority="849" operator="equal">
      <formula>"NO VAR"</formula>
    </cfRule>
  </conditionalFormatting>
  <conditionalFormatting sqref="K51">
    <cfRule type="cellIs" dxfId="895" priority="848" operator="equal">
      <formula>"NO VAR"</formula>
    </cfRule>
  </conditionalFormatting>
  <conditionalFormatting sqref="K51">
    <cfRule type="cellIs" dxfId="894" priority="847" operator="equal">
      <formula>"HIDE-NO VAR"</formula>
    </cfRule>
  </conditionalFormatting>
  <conditionalFormatting sqref="K51">
    <cfRule type="cellIs" dxfId="893" priority="846" operator="equal">
      <formula>"NO VAR"</formula>
    </cfRule>
  </conditionalFormatting>
  <conditionalFormatting sqref="K51">
    <cfRule type="cellIs" dxfId="892" priority="845" operator="equal">
      <formula>"NO VAR"</formula>
    </cfRule>
  </conditionalFormatting>
  <conditionalFormatting sqref="K51">
    <cfRule type="cellIs" dxfId="891" priority="844" operator="equal">
      <formula>"HIDE-NO VAR"</formula>
    </cfRule>
  </conditionalFormatting>
  <conditionalFormatting sqref="K51">
    <cfRule type="cellIs" dxfId="890" priority="843" operator="equal">
      <formula>"NO VAR"</formula>
    </cfRule>
  </conditionalFormatting>
  <conditionalFormatting sqref="K51">
    <cfRule type="cellIs" dxfId="889" priority="842" operator="equal">
      <formula>"NO VAR"</formula>
    </cfRule>
  </conditionalFormatting>
  <conditionalFormatting sqref="K61:K63">
    <cfRule type="cellIs" dxfId="888" priority="765" operator="equal">
      <formula>"NO VAR"</formula>
    </cfRule>
  </conditionalFormatting>
  <conditionalFormatting sqref="K52">
    <cfRule type="cellIs" dxfId="887" priority="840" operator="equal">
      <formula>"HIDE-NO VAR"</formula>
    </cfRule>
  </conditionalFormatting>
  <conditionalFormatting sqref="K52">
    <cfRule type="cellIs" dxfId="886" priority="838" operator="equal">
      <formula>"HIDE-NO VAR"</formula>
    </cfRule>
  </conditionalFormatting>
  <conditionalFormatting sqref="K65">
    <cfRule type="cellIs" dxfId="885" priority="685" operator="equal">
      <formula>"HIDE-NO VAR"</formula>
    </cfRule>
  </conditionalFormatting>
  <conditionalFormatting sqref="K65">
    <cfRule type="cellIs" dxfId="884" priority="684" operator="equal">
      <formula>"NO VAR"</formula>
    </cfRule>
  </conditionalFormatting>
  <conditionalFormatting sqref="K61:K63">
    <cfRule type="cellIs" dxfId="883" priority="758" operator="equal">
      <formula>"NO VAR"</formula>
    </cfRule>
  </conditionalFormatting>
  <conditionalFormatting sqref="J66:J68">
    <cfRule type="cellIs" dxfId="882" priority="680" operator="equal">
      <formula>"NO VAR"</formula>
    </cfRule>
  </conditionalFormatting>
  <conditionalFormatting sqref="J65">
    <cfRule type="cellIs" dxfId="881" priority="751" operator="equal">
      <formula>"HIDE-NO VAR"</formula>
    </cfRule>
  </conditionalFormatting>
  <conditionalFormatting sqref="J65">
    <cfRule type="cellIs" dxfId="880" priority="750" operator="equal">
      <formula>"NO VAR"</formula>
    </cfRule>
  </conditionalFormatting>
  <conditionalFormatting sqref="J65">
    <cfRule type="cellIs" dxfId="879" priority="746" operator="equal">
      <formula>"NO VAR"</formula>
    </cfRule>
  </conditionalFormatting>
  <conditionalFormatting sqref="J66:J68">
    <cfRule type="cellIs" dxfId="878" priority="669" operator="equal">
      <formula>"HIDE-NO VAR"</formula>
    </cfRule>
  </conditionalFormatting>
  <conditionalFormatting sqref="J65">
    <cfRule type="cellIs" dxfId="877" priority="743" operator="equal">
      <formula>"NO VAR"</formula>
    </cfRule>
  </conditionalFormatting>
  <conditionalFormatting sqref="J66:J68">
    <cfRule type="cellIs" dxfId="876" priority="666" operator="equal">
      <formula>"HIDE-NO VAR"</formula>
    </cfRule>
  </conditionalFormatting>
  <conditionalFormatting sqref="J65">
    <cfRule type="cellIs" dxfId="875" priority="740" operator="equal">
      <formula>"NO VAR"</formula>
    </cfRule>
  </conditionalFormatting>
  <conditionalFormatting sqref="J66:J68">
    <cfRule type="cellIs" dxfId="874" priority="663" operator="equal">
      <formula>"HIDE-NO VAR"</formula>
    </cfRule>
  </conditionalFormatting>
  <conditionalFormatting sqref="J65">
    <cfRule type="cellIs" dxfId="873" priority="737" operator="equal">
      <formula>"NO VAR"</formula>
    </cfRule>
  </conditionalFormatting>
  <conditionalFormatting sqref="J66:J68">
    <cfRule type="cellIs" dxfId="872" priority="660" operator="equal">
      <formula>"HIDE-NO VAR"</formula>
    </cfRule>
  </conditionalFormatting>
  <conditionalFormatting sqref="J65">
    <cfRule type="cellIs" dxfId="871" priority="734" operator="equal">
      <formula>"NO VAR"</formula>
    </cfRule>
  </conditionalFormatting>
  <conditionalFormatting sqref="J66:J68">
    <cfRule type="cellIs" dxfId="870" priority="657" operator="equal">
      <formula>"HIDE-NO VAR"</formula>
    </cfRule>
  </conditionalFormatting>
  <conditionalFormatting sqref="J65">
    <cfRule type="cellIs" dxfId="869" priority="731" operator="equal">
      <formula>"NO VAR"</formula>
    </cfRule>
  </conditionalFormatting>
  <conditionalFormatting sqref="J66:J68">
    <cfRule type="cellIs" dxfId="868" priority="654" operator="equal">
      <formula>"HIDE-NO VAR"</formula>
    </cfRule>
  </conditionalFormatting>
  <conditionalFormatting sqref="J65">
    <cfRule type="cellIs" dxfId="867" priority="728" operator="equal">
      <formula>"NO VAR"</formula>
    </cfRule>
  </conditionalFormatting>
  <conditionalFormatting sqref="J66:J68">
    <cfRule type="cellIs" dxfId="866" priority="651" operator="equal">
      <formula>"HIDE-NO VAR"</formula>
    </cfRule>
  </conditionalFormatting>
  <conditionalFormatting sqref="J61:J63">
    <cfRule type="cellIs" dxfId="865" priority="802" operator="equal">
      <formula>"NO VAR"</formula>
    </cfRule>
  </conditionalFormatting>
  <conditionalFormatting sqref="K61:K63">
    <cfRule type="cellIs" dxfId="864" priority="798" operator="equal">
      <formula>"NO VAR"</formula>
    </cfRule>
  </conditionalFormatting>
  <conditionalFormatting sqref="K61:K63">
    <cfRule type="cellIs" dxfId="863" priority="797" operator="equal">
      <formula>"HIDE-NO VAR"</formula>
    </cfRule>
  </conditionalFormatting>
  <conditionalFormatting sqref="K61:K63">
    <cfRule type="cellIs" dxfId="862" priority="796" operator="equal">
      <formula>"ERROR "</formula>
    </cfRule>
  </conditionalFormatting>
  <conditionalFormatting sqref="K61:K63">
    <cfRule type="cellIs" dxfId="861" priority="795" operator="equal">
      <formula>"HIDE-NO VAR"</formula>
    </cfRule>
  </conditionalFormatting>
  <conditionalFormatting sqref="K61:K63">
    <cfRule type="cellIs" dxfId="860" priority="794" operator="equal">
      <formula>"HIDE-NO VAR"</formula>
    </cfRule>
  </conditionalFormatting>
  <conditionalFormatting sqref="K61:K63">
    <cfRule type="cellIs" dxfId="859" priority="793" operator="equal">
      <formula>"NO VAR"</formula>
    </cfRule>
  </conditionalFormatting>
  <conditionalFormatting sqref="K61:K63">
    <cfRule type="cellIs" dxfId="858" priority="792" operator="equal">
      <formula>"HIDE-NO VAR"</formula>
    </cfRule>
  </conditionalFormatting>
  <conditionalFormatting sqref="K61:K63">
    <cfRule type="cellIs" dxfId="857" priority="791" operator="equal">
      <formula>"NO VAR"</formula>
    </cfRule>
  </conditionalFormatting>
  <conditionalFormatting sqref="K61:K63">
    <cfRule type="cellIs" dxfId="856" priority="790" operator="equal">
      <formula>"HIDE-NO VAR"</formula>
    </cfRule>
  </conditionalFormatting>
  <conditionalFormatting sqref="K61:K63">
    <cfRule type="cellIs" dxfId="855" priority="789" operator="equal">
      <formula>"NO VAR"</formula>
    </cfRule>
  </conditionalFormatting>
  <conditionalFormatting sqref="K61:K63">
    <cfRule type="cellIs" dxfId="854" priority="787" operator="equal">
      <formula>"HIDE-NO VAR"</formula>
    </cfRule>
  </conditionalFormatting>
  <conditionalFormatting sqref="K61:K63">
    <cfRule type="cellIs" dxfId="853" priority="786" operator="equal">
      <formula>"NO VAR"</formula>
    </cfRule>
  </conditionalFormatting>
  <conditionalFormatting sqref="K61:K63">
    <cfRule type="cellIs" dxfId="852" priority="784" operator="equal">
      <formula>"HIDE-NO VAR"</formula>
    </cfRule>
  </conditionalFormatting>
  <conditionalFormatting sqref="K61:K63">
    <cfRule type="cellIs" dxfId="851" priority="783" operator="equal">
      <formula>"NO VAR"</formula>
    </cfRule>
  </conditionalFormatting>
  <conditionalFormatting sqref="K61:K63">
    <cfRule type="cellIs" dxfId="850" priority="781" operator="equal">
      <formula>"HIDE-NO VAR"</formula>
    </cfRule>
  </conditionalFormatting>
  <conditionalFormatting sqref="K61:K63">
    <cfRule type="cellIs" dxfId="849" priority="780" operator="equal">
      <formula>"NO VAR"</formula>
    </cfRule>
  </conditionalFormatting>
  <conditionalFormatting sqref="K61:K63">
    <cfRule type="cellIs" dxfId="848" priority="779" operator="equal">
      <formula>"NO VAR"</formula>
    </cfRule>
  </conditionalFormatting>
  <conditionalFormatting sqref="K61:K63">
    <cfRule type="cellIs" dxfId="847" priority="778" operator="equal">
      <formula>"HIDE-NO VAR"</formula>
    </cfRule>
  </conditionalFormatting>
  <conditionalFormatting sqref="K61:K63">
    <cfRule type="cellIs" dxfId="846" priority="777" operator="equal">
      <formula>"NO VAR"</formula>
    </cfRule>
  </conditionalFormatting>
  <conditionalFormatting sqref="K61:K63">
    <cfRule type="cellIs" dxfId="845" priority="776" operator="equal">
      <formula>"NO VAR"</formula>
    </cfRule>
  </conditionalFormatting>
  <conditionalFormatting sqref="K61:K63">
    <cfRule type="cellIs" dxfId="844" priority="775" operator="equal">
      <formula>"HIDE-NO VAR"</formula>
    </cfRule>
  </conditionalFormatting>
  <conditionalFormatting sqref="K61:K63">
    <cfRule type="cellIs" dxfId="843" priority="774" operator="equal">
      <formula>"NO VAR"</formula>
    </cfRule>
  </conditionalFormatting>
  <conditionalFormatting sqref="K61:K63">
    <cfRule type="cellIs" dxfId="842" priority="773" operator="equal">
      <formula>"NO VAR"</formula>
    </cfRule>
  </conditionalFormatting>
  <conditionalFormatting sqref="K61:K63">
    <cfRule type="cellIs" dxfId="841" priority="772" operator="equal">
      <formula>"HIDE-NO VAR"</formula>
    </cfRule>
  </conditionalFormatting>
  <conditionalFormatting sqref="K61:K63">
    <cfRule type="cellIs" dxfId="840" priority="771" operator="equal">
      <formula>"NO VAR"</formula>
    </cfRule>
  </conditionalFormatting>
  <conditionalFormatting sqref="K61:K63">
    <cfRule type="cellIs" dxfId="839" priority="770" operator="equal">
      <formula>"NO VAR"</formula>
    </cfRule>
  </conditionalFormatting>
  <conditionalFormatting sqref="K61:K63">
    <cfRule type="cellIs" dxfId="838" priority="769" operator="equal">
      <formula>"HIDE-NO VAR"</formula>
    </cfRule>
  </conditionalFormatting>
  <conditionalFormatting sqref="K61:K63">
    <cfRule type="cellIs" dxfId="837" priority="768" operator="equal">
      <formula>"NO VAR"</formula>
    </cfRule>
  </conditionalFormatting>
  <conditionalFormatting sqref="K61:K63">
    <cfRule type="cellIs" dxfId="836" priority="767" operator="equal">
      <formula>"NO VAR"</formula>
    </cfRule>
  </conditionalFormatting>
  <conditionalFormatting sqref="K65">
    <cfRule type="cellIs" dxfId="835" priority="689" operator="equal">
      <formula>"NO VAR"</formula>
    </cfRule>
  </conditionalFormatting>
  <conditionalFormatting sqref="K65">
    <cfRule type="cellIs" dxfId="834" priority="688" operator="equal">
      <formula>"HIDE-NO VAR"</formula>
    </cfRule>
  </conditionalFormatting>
  <conditionalFormatting sqref="K66:K68">
    <cfRule type="cellIs" dxfId="833" priority="610" operator="equal">
      <formula>"HIDE-NO VAR"</formula>
    </cfRule>
  </conditionalFormatting>
  <conditionalFormatting sqref="J66:J68">
    <cfRule type="cellIs" dxfId="832" priority="673" operator="equal">
      <formula>"NO VAR"</formula>
    </cfRule>
  </conditionalFormatting>
  <conditionalFormatting sqref="J66:J68">
    <cfRule type="cellIs" dxfId="831" priority="672" operator="equal">
      <formula>"HIDE-NO VAR"</formula>
    </cfRule>
  </conditionalFormatting>
  <conditionalFormatting sqref="J66:J68">
    <cfRule type="cellIs" dxfId="830" priority="671" operator="equal">
      <formula>"NO VAR"</formula>
    </cfRule>
  </conditionalFormatting>
  <conditionalFormatting sqref="J66:J68">
    <cfRule type="cellIs" dxfId="829" priority="670" operator="equal">
      <formula>"NO VAR"</formula>
    </cfRule>
  </conditionalFormatting>
  <conditionalFormatting sqref="J66:J68">
    <cfRule type="cellIs" dxfId="828" priority="668" operator="equal">
      <formula>"NO VAR"</formula>
    </cfRule>
  </conditionalFormatting>
  <conditionalFormatting sqref="J66:J68">
    <cfRule type="cellIs" dxfId="827" priority="667" operator="equal">
      <formula>"NO VAR"</formula>
    </cfRule>
  </conditionalFormatting>
  <conditionalFormatting sqref="J66:J68">
    <cfRule type="cellIs" dxfId="826" priority="665" operator="equal">
      <formula>"NO VAR"</formula>
    </cfRule>
  </conditionalFormatting>
  <conditionalFormatting sqref="J66:J68">
    <cfRule type="cellIs" dxfId="825" priority="664" operator="equal">
      <formula>"NO VAR"</formula>
    </cfRule>
  </conditionalFormatting>
  <conditionalFormatting sqref="J66:J68">
    <cfRule type="cellIs" dxfId="824" priority="662" operator="equal">
      <formula>"NO VAR"</formula>
    </cfRule>
  </conditionalFormatting>
  <conditionalFormatting sqref="J66:J68">
    <cfRule type="cellIs" dxfId="823" priority="661" operator="equal">
      <formula>"NO VAR"</formula>
    </cfRule>
  </conditionalFormatting>
  <conditionalFormatting sqref="J66:J68">
    <cfRule type="cellIs" dxfId="822" priority="659" operator="equal">
      <formula>"NO VAR"</formula>
    </cfRule>
  </conditionalFormatting>
  <conditionalFormatting sqref="J66:J68">
    <cfRule type="cellIs" dxfId="821" priority="658" operator="equal">
      <formula>"NO VAR"</formula>
    </cfRule>
  </conditionalFormatting>
  <conditionalFormatting sqref="J65">
    <cfRule type="cellIs" dxfId="820" priority="733" operator="equal">
      <formula>"NO VAR"</formula>
    </cfRule>
  </conditionalFormatting>
  <conditionalFormatting sqref="J65">
    <cfRule type="cellIs" dxfId="819" priority="732" operator="equal">
      <formula>"HIDE-NO VAR"</formula>
    </cfRule>
  </conditionalFormatting>
  <conditionalFormatting sqref="J65">
    <cfRule type="cellIs" dxfId="818" priority="729" operator="equal">
      <formula>"HIDE-NO VAR"</formula>
    </cfRule>
  </conditionalFormatting>
  <conditionalFormatting sqref="J66:J68">
    <cfRule type="cellIs" dxfId="817" priority="652" operator="equal">
      <formula>"NO VAR"</formula>
    </cfRule>
  </conditionalFormatting>
  <conditionalFormatting sqref="J66:J68">
    <cfRule type="cellIs" dxfId="816" priority="650" operator="equal">
      <formula>"NO VAR"</formula>
    </cfRule>
  </conditionalFormatting>
  <conditionalFormatting sqref="J65">
    <cfRule type="cellIs" dxfId="815" priority="724" operator="equal">
      <formula>"NO VAR"</formula>
    </cfRule>
  </conditionalFormatting>
  <conditionalFormatting sqref="K65">
    <cfRule type="cellIs" dxfId="814" priority="723" operator="equal">
      <formula>"NO VAR"</formula>
    </cfRule>
  </conditionalFormatting>
  <conditionalFormatting sqref="K65">
    <cfRule type="cellIs" dxfId="813" priority="722" operator="equal">
      <formula>"HIDE-NO VAR"</formula>
    </cfRule>
  </conditionalFormatting>
  <conditionalFormatting sqref="K65">
    <cfRule type="cellIs" dxfId="812" priority="719" operator="equal">
      <formula>"HIDE-NO VAR"</formula>
    </cfRule>
  </conditionalFormatting>
  <conditionalFormatting sqref="K65">
    <cfRule type="cellIs" dxfId="811" priority="718" operator="equal">
      <formula>"NO VAR"</formula>
    </cfRule>
  </conditionalFormatting>
  <conditionalFormatting sqref="K66:K68">
    <cfRule type="cellIs" dxfId="810" priority="641" operator="equal">
      <formula>"NO VAR"</formula>
    </cfRule>
  </conditionalFormatting>
  <conditionalFormatting sqref="K66:K68">
    <cfRule type="cellIs" dxfId="809" priority="640" operator="equal">
      <formula>"HIDE-NO VAR"</formula>
    </cfRule>
  </conditionalFormatting>
  <conditionalFormatting sqref="K66:K68">
    <cfRule type="cellIs" dxfId="808" priority="639" operator="equal">
      <formula>"NO VAR"</formula>
    </cfRule>
  </conditionalFormatting>
  <conditionalFormatting sqref="K65">
    <cfRule type="cellIs" dxfId="807" priority="714" operator="equal">
      <formula>"NO VAR"</formula>
    </cfRule>
  </conditionalFormatting>
  <conditionalFormatting sqref="K66:K68">
    <cfRule type="cellIs" dxfId="806" priority="637" operator="equal">
      <formula>"HIDE-NO VAR"</formula>
    </cfRule>
  </conditionalFormatting>
  <conditionalFormatting sqref="K66:K68">
    <cfRule type="cellIs" dxfId="805" priority="636" operator="equal">
      <formula>"NO VAR"</formula>
    </cfRule>
  </conditionalFormatting>
  <conditionalFormatting sqref="K65">
    <cfRule type="cellIs" dxfId="804" priority="711" operator="equal">
      <formula>"NO VAR"</formula>
    </cfRule>
  </conditionalFormatting>
  <conditionalFormatting sqref="K66:K68">
    <cfRule type="cellIs" dxfId="803" priority="634" operator="equal">
      <formula>"HIDE-NO VAR"</formula>
    </cfRule>
  </conditionalFormatting>
  <conditionalFormatting sqref="K66:K68">
    <cfRule type="cellIs" dxfId="802" priority="633" operator="equal">
      <formula>"NO VAR"</formula>
    </cfRule>
  </conditionalFormatting>
  <conditionalFormatting sqref="K66:K68">
    <cfRule type="cellIs" dxfId="801" priority="631" operator="equal">
      <formula>"HIDE-NO VAR"</formula>
    </cfRule>
  </conditionalFormatting>
  <conditionalFormatting sqref="K66:K68">
    <cfRule type="cellIs" dxfId="800" priority="630" operator="equal">
      <formula>"NO VAR"</formula>
    </cfRule>
  </conditionalFormatting>
  <conditionalFormatting sqref="K65">
    <cfRule type="cellIs" dxfId="799" priority="705" operator="equal">
      <formula>"NO VAR"</formula>
    </cfRule>
  </conditionalFormatting>
  <conditionalFormatting sqref="K66:K68">
    <cfRule type="cellIs" dxfId="798" priority="628" operator="equal">
      <formula>"HIDE-NO VAR"</formula>
    </cfRule>
  </conditionalFormatting>
  <conditionalFormatting sqref="K66:K68">
    <cfRule type="cellIs" dxfId="797" priority="627" operator="equal">
      <formula>"NO VAR"</formula>
    </cfRule>
  </conditionalFormatting>
  <conditionalFormatting sqref="K65">
    <cfRule type="cellIs" dxfId="796" priority="702" operator="equal">
      <formula>"NO VAR"</formula>
    </cfRule>
  </conditionalFormatting>
  <conditionalFormatting sqref="K66:K68">
    <cfRule type="cellIs" dxfId="795" priority="625" operator="equal">
      <formula>"HIDE-NO VAR"</formula>
    </cfRule>
  </conditionalFormatting>
  <conditionalFormatting sqref="K66:K68">
    <cfRule type="cellIs" dxfId="794" priority="624" operator="equal">
      <formula>"NO VAR"</formula>
    </cfRule>
  </conditionalFormatting>
  <conditionalFormatting sqref="K65">
    <cfRule type="cellIs" dxfId="793" priority="699" operator="equal">
      <formula>"NO VAR"</formula>
    </cfRule>
  </conditionalFormatting>
  <conditionalFormatting sqref="K66:K68">
    <cfRule type="cellIs" dxfId="792" priority="622" operator="equal">
      <formula>"HIDE-NO VAR"</formula>
    </cfRule>
  </conditionalFormatting>
  <conditionalFormatting sqref="K66:K68">
    <cfRule type="cellIs" dxfId="791" priority="621" operator="equal">
      <formula>"NO VAR"</formula>
    </cfRule>
  </conditionalFormatting>
  <conditionalFormatting sqref="K65">
    <cfRule type="cellIs" dxfId="790" priority="696" operator="equal">
      <formula>"NO VAR"</formula>
    </cfRule>
  </conditionalFormatting>
  <conditionalFormatting sqref="K66:K68">
    <cfRule type="cellIs" dxfId="789" priority="619" operator="equal">
      <formula>"HIDE-NO VAR"</formula>
    </cfRule>
  </conditionalFormatting>
  <conditionalFormatting sqref="K66:K68">
    <cfRule type="cellIs" dxfId="788" priority="618" operator="equal">
      <formula>"NO VAR"</formula>
    </cfRule>
  </conditionalFormatting>
  <conditionalFormatting sqref="K65">
    <cfRule type="cellIs" dxfId="787" priority="693" operator="equal">
      <formula>"NO VAR"</formula>
    </cfRule>
  </conditionalFormatting>
  <conditionalFormatting sqref="K66:K68">
    <cfRule type="cellIs" dxfId="786" priority="608" operator="equal">
      <formula>"NO VAR"</formula>
    </cfRule>
  </conditionalFormatting>
  <conditionalFormatting sqref="J69:J77">
    <cfRule type="cellIs" dxfId="785" priority="604" operator="equal">
      <formula>"NO VAR"</formula>
    </cfRule>
  </conditionalFormatting>
  <conditionalFormatting sqref="J78">
    <cfRule type="cellIs" dxfId="784" priority="527" operator="equal">
      <formula>"NO VAR"</formula>
    </cfRule>
  </conditionalFormatting>
  <conditionalFormatting sqref="J78">
    <cfRule type="cellIs" dxfId="783" priority="526" operator="equal">
      <formula>"HIDE-NO VAR"</formula>
    </cfRule>
  </conditionalFormatting>
  <conditionalFormatting sqref="J78">
    <cfRule type="cellIs" dxfId="782" priority="523" operator="equal">
      <formula>"HIDE-NO VAR"</formula>
    </cfRule>
  </conditionalFormatting>
  <conditionalFormatting sqref="J78">
    <cfRule type="cellIs" dxfId="781" priority="522" operator="equal">
      <formula>"NO VAR"</formula>
    </cfRule>
  </conditionalFormatting>
  <conditionalFormatting sqref="J69:J77">
    <cfRule type="cellIs" dxfId="780" priority="597" operator="equal">
      <formula>"NO VAR"</formula>
    </cfRule>
  </conditionalFormatting>
  <conditionalFormatting sqref="J69:J77">
    <cfRule type="cellIs" dxfId="779" priority="596" operator="equal">
      <formula>"HIDE-NO VAR"</formula>
    </cfRule>
  </conditionalFormatting>
  <conditionalFormatting sqref="J69:J77">
    <cfRule type="cellIs" dxfId="778" priority="595" operator="equal">
      <formula>"NO VAR"</formula>
    </cfRule>
  </conditionalFormatting>
  <conditionalFormatting sqref="J69:J77">
    <cfRule type="cellIs" dxfId="777" priority="593" operator="equal">
      <formula>"HIDE-NO VAR"</formula>
    </cfRule>
  </conditionalFormatting>
  <conditionalFormatting sqref="J69:J77">
    <cfRule type="cellIs" dxfId="776" priority="592" operator="equal">
      <formula>"NO VAR"</formula>
    </cfRule>
  </conditionalFormatting>
  <conditionalFormatting sqref="J69:J77">
    <cfRule type="cellIs" dxfId="775" priority="590" operator="equal">
      <formula>"HIDE-NO VAR"</formula>
    </cfRule>
  </conditionalFormatting>
  <conditionalFormatting sqref="J69:J77">
    <cfRule type="cellIs" dxfId="774" priority="589" operator="equal">
      <formula>"NO VAR"</formula>
    </cfRule>
  </conditionalFormatting>
  <conditionalFormatting sqref="J69:J77">
    <cfRule type="cellIs" dxfId="773" priority="587" operator="equal">
      <formula>"HIDE-NO VAR"</formula>
    </cfRule>
  </conditionalFormatting>
  <conditionalFormatting sqref="J69:J77">
    <cfRule type="cellIs" dxfId="772" priority="586" operator="equal">
      <formula>"NO VAR"</formula>
    </cfRule>
  </conditionalFormatting>
  <conditionalFormatting sqref="J69:J77">
    <cfRule type="cellIs" dxfId="771" priority="584" operator="equal">
      <formula>"HIDE-NO VAR"</formula>
    </cfRule>
  </conditionalFormatting>
  <conditionalFormatting sqref="J69:J77">
    <cfRule type="cellIs" dxfId="770" priority="583" operator="equal">
      <formula>"NO VAR"</formula>
    </cfRule>
  </conditionalFormatting>
  <conditionalFormatting sqref="J78">
    <cfRule type="cellIs" dxfId="769" priority="505" operator="equal">
      <formula>"NO VAR"</formula>
    </cfRule>
  </conditionalFormatting>
  <conditionalFormatting sqref="J78">
    <cfRule type="cellIs" dxfId="768" priority="504" operator="equal">
      <formula>"HIDE-NO VAR"</formula>
    </cfRule>
  </conditionalFormatting>
  <conditionalFormatting sqref="J69:J77">
    <cfRule type="cellIs" dxfId="767" priority="578" operator="equal">
      <formula>"HIDE-NO VAR"</formula>
    </cfRule>
  </conditionalFormatting>
  <conditionalFormatting sqref="J78">
    <cfRule type="cellIs" dxfId="766" priority="501" operator="equal">
      <formula>"HIDE-NO VAR"</formula>
    </cfRule>
  </conditionalFormatting>
  <conditionalFormatting sqref="J69:J77">
    <cfRule type="cellIs" dxfId="765" priority="575" operator="equal">
      <formula>"HIDE-NO VAR"</formula>
    </cfRule>
  </conditionalFormatting>
  <conditionalFormatting sqref="J69:J77">
    <cfRule type="cellIs" dxfId="764" priority="574" operator="equal">
      <formula>"NO VAR"</formula>
    </cfRule>
  </conditionalFormatting>
  <conditionalFormatting sqref="K66:K68">
    <cfRule type="cellIs" dxfId="763" priority="648" operator="equal">
      <formula>"NO VAR"</formula>
    </cfRule>
  </conditionalFormatting>
  <conditionalFormatting sqref="K78">
    <cfRule type="cellIs" dxfId="762" priority="495" operator="equal">
      <formula>"NO VAR"</formula>
    </cfRule>
  </conditionalFormatting>
  <conditionalFormatting sqref="K78">
    <cfRule type="cellIs" dxfId="761" priority="494" operator="equal">
      <formula>"HIDE-NO VAR"</formula>
    </cfRule>
  </conditionalFormatting>
  <conditionalFormatting sqref="K78">
    <cfRule type="cellIs" dxfId="760" priority="491" operator="equal">
      <formula>"HIDE-NO VAR"</formula>
    </cfRule>
  </conditionalFormatting>
  <conditionalFormatting sqref="K78">
    <cfRule type="cellIs" dxfId="759" priority="490" operator="equal">
      <formula>"NO VAR"</formula>
    </cfRule>
  </conditionalFormatting>
  <conditionalFormatting sqref="K69:K77">
    <cfRule type="cellIs" dxfId="758" priority="565" operator="equal">
      <formula>"NO VAR"</formula>
    </cfRule>
  </conditionalFormatting>
  <conditionalFormatting sqref="K69:K77">
    <cfRule type="cellIs" dxfId="757" priority="564" operator="equal">
      <formula>"HIDE-NO VAR"</formula>
    </cfRule>
  </conditionalFormatting>
  <conditionalFormatting sqref="K69:K77">
    <cfRule type="cellIs" dxfId="756" priority="563" operator="equal">
      <formula>"NO VAR"</formula>
    </cfRule>
  </conditionalFormatting>
  <conditionalFormatting sqref="K66:K68">
    <cfRule type="cellIs" dxfId="755" priority="638" operator="equal">
      <formula>"NO VAR"</formula>
    </cfRule>
  </conditionalFormatting>
  <conditionalFormatting sqref="K69:K77">
    <cfRule type="cellIs" dxfId="754" priority="561" operator="equal">
      <formula>"HIDE-NO VAR"</formula>
    </cfRule>
  </conditionalFormatting>
  <conditionalFormatting sqref="K69:K77">
    <cfRule type="cellIs" dxfId="753" priority="560" operator="equal">
      <formula>"NO VAR"</formula>
    </cfRule>
  </conditionalFormatting>
  <conditionalFormatting sqref="K66:K68">
    <cfRule type="cellIs" dxfId="752" priority="635" operator="equal">
      <formula>"NO VAR"</formula>
    </cfRule>
  </conditionalFormatting>
  <conditionalFormatting sqref="K69:K77">
    <cfRule type="cellIs" dxfId="751" priority="558" operator="equal">
      <formula>"HIDE-NO VAR"</formula>
    </cfRule>
  </conditionalFormatting>
  <conditionalFormatting sqref="K69:K77">
    <cfRule type="cellIs" dxfId="750" priority="557" operator="equal">
      <formula>"NO VAR"</formula>
    </cfRule>
  </conditionalFormatting>
  <conditionalFormatting sqref="K66:K68">
    <cfRule type="cellIs" dxfId="749" priority="632" operator="equal">
      <formula>"NO VAR"</formula>
    </cfRule>
  </conditionalFormatting>
  <conditionalFormatting sqref="K69:K77">
    <cfRule type="cellIs" dxfId="748" priority="555" operator="equal">
      <formula>"HIDE-NO VAR"</formula>
    </cfRule>
  </conditionalFormatting>
  <conditionalFormatting sqref="K69:K77">
    <cfRule type="cellIs" dxfId="747" priority="554" operator="equal">
      <formula>"NO VAR"</formula>
    </cfRule>
  </conditionalFormatting>
  <conditionalFormatting sqref="K66:K68">
    <cfRule type="cellIs" dxfId="746" priority="629" operator="equal">
      <formula>"NO VAR"</formula>
    </cfRule>
  </conditionalFormatting>
  <conditionalFormatting sqref="K69:K77">
    <cfRule type="cellIs" dxfId="745" priority="552" operator="equal">
      <formula>"HIDE-NO VAR"</formula>
    </cfRule>
  </conditionalFormatting>
  <conditionalFormatting sqref="K69:K77">
    <cfRule type="cellIs" dxfId="744" priority="551" operator="equal">
      <formula>"NO VAR"</formula>
    </cfRule>
  </conditionalFormatting>
  <conditionalFormatting sqref="K66:K68">
    <cfRule type="cellIs" dxfId="743" priority="626" operator="equal">
      <formula>"NO VAR"</formula>
    </cfRule>
  </conditionalFormatting>
  <conditionalFormatting sqref="K69:K77">
    <cfRule type="cellIs" dxfId="742" priority="549" operator="equal">
      <formula>"HIDE-NO VAR"</formula>
    </cfRule>
  </conditionalFormatting>
  <conditionalFormatting sqref="K69:K77">
    <cfRule type="cellIs" dxfId="741" priority="548" operator="equal">
      <formula>"NO VAR"</formula>
    </cfRule>
  </conditionalFormatting>
  <conditionalFormatting sqref="K66:K68">
    <cfRule type="cellIs" dxfId="740" priority="623" operator="equal">
      <formula>"NO VAR"</formula>
    </cfRule>
  </conditionalFormatting>
  <conditionalFormatting sqref="K69:K77">
    <cfRule type="cellIs" dxfId="739" priority="546" operator="equal">
      <formula>"HIDE-NO VAR"</formula>
    </cfRule>
  </conditionalFormatting>
  <conditionalFormatting sqref="K69:K77">
    <cfRule type="cellIs" dxfId="738" priority="545" operator="equal">
      <formula>"NO VAR"</formula>
    </cfRule>
  </conditionalFormatting>
  <conditionalFormatting sqref="K66:K68">
    <cfRule type="cellIs" dxfId="737" priority="620" operator="equal">
      <formula>"NO VAR"</formula>
    </cfRule>
  </conditionalFormatting>
  <conditionalFormatting sqref="K69:K77">
    <cfRule type="cellIs" dxfId="736" priority="543" operator="equal">
      <formula>"HIDE-NO VAR"</formula>
    </cfRule>
  </conditionalFormatting>
  <conditionalFormatting sqref="K69:K77">
    <cfRule type="cellIs" dxfId="735" priority="542" operator="equal">
      <formula>"NO VAR"</formula>
    </cfRule>
  </conditionalFormatting>
  <conditionalFormatting sqref="K66:K68">
    <cfRule type="cellIs" dxfId="734" priority="617" operator="equal">
      <formula>"NO VAR"</formula>
    </cfRule>
  </conditionalFormatting>
  <conditionalFormatting sqref="K66:K68">
    <cfRule type="cellIs" dxfId="733" priority="612" operator="equal">
      <formula>"NO VAR"</formula>
    </cfRule>
  </conditionalFormatting>
  <conditionalFormatting sqref="K78">
    <cfRule type="cellIs" dxfId="732" priority="457" operator="equal">
      <formula>"HIDE-NO VAR"</formula>
    </cfRule>
  </conditionalFormatting>
  <conditionalFormatting sqref="K78">
    <cfRule type="cellIs" dxfId="731" priority="455" operator="equal">
      <formula>"NO VAR"</formula>
    </cfRule>
  </conditionalFormatting>
  <conditionalFormatting sqref="J80">
    <cfRule type="cellIs" dxfId="730" priority="453" operator="equal">
      <formula>"NO VAR"</formula>
    </cfRule>
  </conditionalFormatting>
  <conditionalFormatting sqref="J80">
    <cfRule type="cellIs" dxfId="729" priority="452" operator="equal">
      <formula>"HIDE-NO VAR"</formula>
    </cfRule>
  </conditionalFormatting>
  <conditionalFormatting sqref="J69:J77">
    <cfRule type="cellIs" dxfId="728" priority="601" operator="equal">
      <formula>"HIDE-NO VAR"</formula>
    </cfRule>
  </conditionalFormatting>
  <conditionalFormatting sqref="J80">
    <cfRule type="cellIs" dxfId="727" priority="448" operator="equal">
      <formula>"NO VAR"</formula>
    </cfRule>
  </conditionalFormatting>
  <conditionalFormatting sqref="J69:J77">
    <cfRule type="cellIs" dxfId="726" priority="599" operator="equal">
      <formula>"NO VAR"</formula>
    </cfRule>
  </conditionalFormatting>
  <conditionalFormatting sqref="J69:J77">
    <cfRule type="cellIs" dxfId="725" priority="598" operator="equal">
      <formula>"HIDE-NO VAR"</formula>
    </cfRule>
  </conditionalFormatting>
  <conditionalFormatting sqref="J78">
    <cfRule type="cellIs" dxfId="724" priority="520" operator="equal">
      <formula>"NO VAR"</formula>
    </cfRule>
  </conditionalFormatting>
  <conditionalFormatting sqref="J78">
    <cfRule type="cellIs" dxfId="723" priority="519" operator="equal">
      <formula>"HIDE-NO VAR"</formula>
    </cfRule>
  </conditionalFormatting>
  <conditionalFormatting sqref="J69:J77">
    <cfRule type="cellIs" dxfId="722" priority="594" operator="equal">
      <formula>"NO VAR"</formula>
    </cfRule>
  </conditionalFormatting>
  <conditionalFormatting sqref="J78">
    <cfRule type="cellIs" dxfId="721" priority="517" operator="equal">
      <formula>"NO VAR"</formula>
    </cfRule>
  </conditionalFormatting>
  <conditionalFormatting sqref="J78">
    <cfRule type="cellIs" dxfId="720" priority="516" operator="equal">
      <formula>"HIDE-NO VAR"</formula>
    </cfRule>
  </conditionalFormatting>
  <conditionalFormatting sqref="J69:J77">
    <cfRule type="cellIs" dxfId="719" priority="591" operator="equal">
      <formula>"NO VAR"</formula>
    </cfRule>
  </conditionalFormatting>
  <conditionalFormatting sqref="J78">
    <cfRule type="cellIs" dxfId="718" priority="514" operator="equal">
      <formula>"NO VAR"</formula>
    </cfRule>
  </conditionalFormatting>
  <conditionalFormatting sqref="J78">
    <cfRule type="cellIs" dxfId="717" priority="513" operator="equal">
      <formula>"HIDE-NO VAR"</formula>
    </cfRule>
  </conditionalFormatting>
  <conditionalFormatting sqref="J69:J77">
    <cfRule type="cellIs" dxfId="716" priority="588" operator="equal">
      <formula>"NO VAR"</formula>
    </cfRule>
  </conditionalFormatting>
  <conditionalFormatting sqref="J78">
    <cfRule type="cellIs" dxfId="715" priority="511" operator="equal">
      <formula>"NO VAR"</formula>
    </cfRule>
  </conditionalFormatting>
  <conditionalFormatting sqref="J78">
    <cfRule type="cellIs" dxfId="714" priority="510" operator="equal">
      <formula>"HIDE-NO VAR"</formula>
    </cfRule>
  </conditionalFormatting>
  <conditionalFormatting sqref="J69:J77">
    <cfRule type="cellIs" dxfId="713" priority="585" operator="equal">
      <formula>"NO VAR"</formula>
    </cfRule>
  </conditionalFormatting>
  <conditionalFormatting sqref="J78">
    <cfRule type="cellIs" dxfId="712" priority="508" operator="equal">
      <formula>"NO VAR"</formula>
    </cfRule>
  </conditionalFormatting>
  <conditionalFormatting sqref="J78">
    <cfRule type="cellIs" dxfId="711" priority="507" operator="equal">
      <formula>"HIDE-NO VAR"</formula>
    </cfRule>
  </conditionalFormatting>
  <conditionalFormatting sqref="J69:J77">
    <cfRule type="cellIs" dxfId="710" priority="582" operator="equal">
      <formula>"NO VAR"</formula>
    </cfRule>
  </conditionalFormatting>
  <conditionalFormatting sqref="J69:J77">
    <cfRule type="cellIs" dxfId="709" priority="580" operator="equal">
      <formula>"NO VAR"</formula>
    </cfRule>
  </conditionalFormatting>
  <conditionalFormatting sqref="J80">
    <cfRule type="cellIs" dxfId="708" priority="427" operator="equal">
      <formula>"HIDE-NO VAR"</formula>
    </cfRule>
  </conditionalFormatting>
  <conditionalFormatting sqref="J80">
    <cfRule type="cellIs" dxfId="707" priority="424" operator="equal">
      <formula>"HIDE-NO VAR"</formula>
    </cfRule>
  </conditionalFormatting>
  <conditionalFormatting sqref="J78">
    <cfRule type="cellIs" dxfId="706" priority="499" operator="equal">
      <formula>"NO VAR"</formula>
    </cfRule>
  </conditionalFormatting>
  <conditionalFormatting sqref="J78">
    <cfRule type="cellIs" dxfId="705" priority="498" operator="equal">
      <formula>"HIDE-NO VAR"</formula>
    </cfRule>
  </conditionalFormatting>
  <conditionalFormatting sqref="J69:J77">
    <cfRule type="cellIs" dxfId="704" priority="573" operator="equal">
      <formula>"NO VAR"</formula>
    </cfRule>
  </conditionalFormatting>
  <conditionalFormatting sqref="K80">
    <cfRule type="cellIs" dxfId="703" priority="420" operator="equal">
      <formula>"HIDE-NO VAR"</formula>
    </cfRule>
  </conditionalFormatting>
  <conditionalFormatting sqref="K69:K77">
    <cfRule type="cellIs" dxfId="702" priority="569" operator="equal">
      <formula>"HIDE-NO VAR"</formula>
    </cfRule>
  </conditionalFormatting>
  <conditionalFormatting sqref="K80">
    <cfRule type="cellIs" dxfId="701" priority="416" operator="equal">
      <formula>"NO VAR"</formula>
    </cfRule>
  </conditionalFormatting>
  <conditionalFormatting sqref="K69:K77">
    <cfRule type="cellIs" dxfId="700" priority="567" operator="equal">
      <formula>"NO VAR"</formula>
    </cfRule>
  </conditionalFormatting>
  <conditionalFormatting sqref="K69:K77">
    <cfRule type="cellIs" dxfId="699" priority="566" operator="equal">
      <formula>"HIDE-NO VAR"</formula>
    </cfRule>
  </conditionalFormatting>
  <conditionalFormatting sqref="K78">
    <cfRule type="cellIs" dxfId="698" priority="488" operator="equal">
      <formula>"NO VAR"</formula>
    </cfRule>
  </conditionalFormatting>
  <conditionalFormatting sqref="K78">
    <cfRule type="cellIs" dxfId="697" priority="487" operator="equal">
      <formula>"HIDE-NO VAR"</formula>
    </cfRule>
  </conditionalFormatting>
  <conditionalFormatting sqref="K69:K77">
    <cfRule type="cellIs" dxfId="696" priority="562" operator="equal">
      <formula>"NO VAR"</formula>
    </cfRule>
  </conditionalFormatting>
  <conditionalFormatting sqref="K78">
    <cfRule type="cellIs" dxfId="695" priority="485" operator="equal">
      <formula>"NO VAR"</formula>
    </cfRule>
  </conditionalFormatting>
  <conditionalFormatting sqref="K78">
    <cfRule type="cellIs" dxfId="694" priority="484" operator="equal">
      <formula>"HIDE-NO VAR"</formula>
    </cfRule>
  </conditionalFormatting>
  <conditionalFormatting sqref="K69:K77">
    <cfRule type="cellIs" dxfId="693" priority="559" operator="equal">
      <formula>"NO VAR"</formula>
    </cfRule>
  </conditionalFormatting>
  <conditionalFormatting sqref="K78">
    <cfRule type="cellIs" dxfId="692" priority="482" operator="equal">
      <formula>"NO VAR"</formula>
    </cfRule>
  </conditionalFormatting>
  <conditionalFormatting sqref="K78">
    <cfRule type="cellIs" dxfId="691" priority="481" operator="equal">
      <formula>"HIDE-NO VAR"</formula>
    </cfRule>
  </conditionalFormatting>
  <conditionalFormatting sqref="K69:K77">
    <cfRule type="cellIs" dxfId="690" priority="556" operator="equal">
      <formula>"NO VAR"</formula>
    </cfRule>
  </conditionalFormatting>
  <conditionalFormatting sqref="K78">
    <cfRule type="cellIs" dxfId="689" priority="479" operator="equal">
      <formula>"NO VAR"</formula>
    </cfRule>
  </conditionalFormatting>
  <conditionalFormatting sqref="K78">
    <cfRule type="cellIs" dxfId="688" priority="478" operator="equal">
      <formula>"HIDE-NO VAR"</formula>
    </cfRule>
  </conditionalFormatting>
  <conditionalFormatting sqref="K69:K77">
    <cfRule type="cellIs" dxfId="687" priority="553" operator="equal">
      <formula>"NO VAR"</formula>
    </cfRule>
  </conditionalFormatting>
  <conditionalFormatting sqref="K78">
    <cfRule type="cellIs" dxfId="686" priority="476" operator="equal">
      <formula>"NO VAR"</formula>
    </cfRule>
  </conditionalFormatting>
  <conditionalFormatting sqref="K78">
    <cfRule type="cellIs" dxfId="685" priority="475" operator="equal">
      <formula>"HIDE-NO VAR"</formula>
    </cfRule>
  </conditionalFormatting>
  <conditionalFormatting sqref="K69:K77">
    <cfRule type="cellIs" dxfId="684" priority="550" operator="equal">
      <formula>"NO VAR"</formula>
    </cfRule>
  </conditionalFormatting>
  <conditionalFormatting sqref="K78">
    <cfRule type="cellIs" dxfId="683" priority="473" operator="equal">
      <formula>"NO VAR"</formula>
    </cfRule>
  </conditionalFormatting>
  <conditionalFormatting sqref="K78">
    <cfRule type="cellIs" dxfId="682" priority="472" operator="equal">
      <formula>"HIDE-NO VAR"</formula>
    </cfRule>
  </conditionalFormatting>
  <conditionalFormatting sqref="K69:K77">
    <cfRule type="cellIs" dxfId="681" priority="547" operator="equal">
      <formula>"NO VAR"</formula>
    </cfRule>
  </conditionalFormatting>
  <conditionalFormatting sqref="K78">
    <cfRule type="cellIs" dxfId="680" priority="470" operator="equal">
      <formula>"NO VAR"</formula>
    </cfRule>
  </conditionalFormatting>
  <conditionalFormatting sqref="K78">
    <cfRule type="cellIs" dxfId="679" priority="469" operator="equal">
      <formula>"HIDE-NO VAR"</formula>
    </cfRule>
  </conditionalFormatting>
  <conditionalFormatting sqref="K69:K77">
    <cfRule type="cellIs" dxfId="678" priority="544" operator="equal">
      <formula>"NO VAR"</formula>
    </cfRule>
  </conditionalFormatting>
  <conditionalFormatting sqref="K78">
    <cfRule type="cellIs" dxfId="677" priority="467" operator="equal">
      <formula>"NO VAR"</formula>
    </cfRule>
  </conditionalFormatting>
  <conditionalFormatting sqref="K78">
    <cfRule type="cellIs" dxfId="676" priority="466" operator="equal">
      <formula>"HIDE-NO VAR"</formula>
    </cfRule>
  </conditionalFormatting>
  <conditionalFormatting sqref="K69:K77">
    <cfRule type="cellIs" dxfId="675" priority="541" operator="equal">
      <formula>"NO VAR"</formula>
    </cfRule>
  </conditionalFormatting>
  <conditionalFormatting sqref="K78">
    <cfRule type="cellIs" dxfId="674" priority="464" operator="equal">
      <formula>"NO VAR"</formula>
    </cfRule>
  </conditionalFormatting>
  <conditionalFormatting sqref="K69:K77">
    <cfRule type="cellIs" dxfId="673" priority="538" operator="equal">
      <formula>"NO VAR"</formula>
    </cfRule>
  </conditionalFormatting>
  <conditionalFormatting sqref="K69:K77">
    <cfRule type="cellIs" dxfId="672" priority="537" operator="equal">
      <formula>"HIDE-NO VAR"</formula>
    </cfRule>
  </conditionalFormatting>
  <conditionalFormatting sqref="K80">
    <cfRule type="cellIs" dxfId="671" priority="383" operator="equal">
      <formula>"HIDE-NO VAR"</formula>
    </cfRule>
  </conditionalFormatting>
  <conditionalFormatting sqref="K69:K77">
    <cfRule type="cellIs" dxfId="670" priority="534" operator="equal">
      <formula>"HIDE-NO VAR"</formula>
    </cfRule>
  </conditionalFormatting>
  <conditionalFormatting sqref="K69:K77">
    <cfRule type="cellIs" dxfId="669" priority="533" operator="equal">
      <formula>"NO VAR"</formula>
    </cfRule>
  </conditionalFormatting>
  <conditionalFormatting sqref="J81 J83">
    <cfRule type="cellIs" dxfId="668" priority="378" operator="equal">
      <formula>"HIDE-NO VAR"</formula>
    </cfRule>
  </conditionalFormatting>
  <conditionalFormatting sqref="J81 J83">
    <cfRule type="cellIs" dxfId="667" priority="375" operator="equal">
      <formula>"HIDE-NO VAR"</formula>
    </cfRule>
  </conditionalFormatting>
  <conditionalFormatting sqref="J81 J83">
    <cfRule type="cellIs" dxfId="666" priority="374" operator="equal">
      <formula>"NO VAR"</formula>
    </cfRule>
  </conditionalFormatting>
  <conditionalFormatting sqref="J78">
    <cfRule type="cellIs" dxfId="665" priority="524" operator="equal">
      <formula>"HIDE-NO VAR"</formula>
    </cfRule>
  </conditionalFormatting>
  <conditionalFormatting sqref="J78">
    <cfRule type="cellIs" dxfId="664" priority="521" operator="equal">
      <formula>"HIDE-NO VAR"</formula>
    </cfRule>
  </conditionalFormatting>
  <conditionalFormatting sqref="J80">
    <cfRule type="cellIs" dxfId="663" priority="444" operator="equal">
      <formula>"NO VAR"</formula>
    </cfRule>
  </conditionalFormatting>
  <conditionalFormatting sqref="J80">
    <cfRule type="cellIs" dxfId="662" priority="443" operator="equal">
      <formula>"NO VAR"</formula>
    </cfRule>
  </conditionalFormatting>
  <conditionalFormatting sqref="J80">
    <cfRule type="cellIs" dxfId="661" priority="442" operator="equal">
      <formula>"HIDE-NO VAR"</formula>
    </cfRule>
  </conditionalFormatting>
  <conditionalFormatting sqref="J80">
    <cfRule type="cellIs" dxfId="660" priority="441" operator="equal">
      <formula>"NO VAR"</formula>
    </cfRule>
  </conditionalFormatting>
  <conditionalFormatting sqref="J80">
    <cfRule type="cellIs" dxfId="659" priority="440" operator="equal">
      <formula>"NO VAR"</formula>
    </cfRule>
  </conditionalFormatting>
  <conditionalFormatting sqref="J80">
    <cfRule type="cellIs" dxfId="658" priority="439" operator="equal">
      <formula>"HIDE-NO VAR"</formula>
    </cfRule>
  </conditionalFormatting>
  <conditionalFormatting sqref="J80">
    <cfRule type="cellIs" dxfId="657" priority="438" operator="equal">
      <formula>"NO VAR"</formula>
    </cfRule>
  </conditionalFormatting>
  <conditionalFormatting sqref="J80">
    <cfRule type="cellIs" dxfId="656" priority="437" operator="equal">
      <formula>"NO VAR"</formula>
    </cfRule>
  </conditionalFormatting>
  <conditionalFormatting sqref="J80">
    <cfRule type="cellIs" dxfId="655" priority="436" operator="equal">
      <formula>"HIDE-NO VAR"</formula>
    </cfRule>
  </conditionalFormatting>
  <conditionalFormatting sqref="J80">
    <cfRule type="cellIs" dxfId="654" priority="435" operator="equal">
      <formula>"NO VAR"</formula>
    </cfRule>
  </conditionalFormatting>
  <conditionalFormatting sqref="J80">
    <cfRule type="cellIs" dxfId="653" priority="434" operator="equal">
      <formula>"NO VAR"</formula>
    </cfRule>
  </conditionalFormatting>
  <conditionalFormatting sqref="J80">
    <cfRule type="cellIs" dxfId="652" priority="433" operator="equal">
      <formula>"HIDE-NO VAR"</formula>
    </cfRule>
  </conditionalFormatting>
  <conditionalFormatting sqref="J80">
    <cfRule type="cellIs" dxfId="651" priority="432" operator="equal">
      <formula>"NO VAR"</formula>
    </cfRule>
  </conditionalFormatting>
  <conditionalFormatting sqref="J80">
    <cfRule type="cellIs" dxfId="650" priority="431" operator="equal">
      <formula>"NO VAR"</formula>
    </cfRule>
  </conditionalFormatting>
  <conditionalFormatting sqref="J78">
    <cfRule type="cellIs" dxfId="649" priority="506" operator="equal">
      <formula>"NO VAR"</formula>
    </cfRule>
  </conditionalFormatting>
  <conditionalFormatting sqref="J81 J83">
    <cfRule type="cellIs" dxfId="648" priority="353" operator="equal">
      <formula>"HIDE-NO VAR"</formula>
    </cfRule>
  </conditionalFormatting>
  <conditionalFormatting sqref="J81 J83">
    <cfRule type="cellIs" dxfId="647" priority="350" operator="equal">
      <formula>"HIDE-NO VAR"</formula>
    </cfRule>
  </conditionalFormatting>
  <conditionalFormatting sqref="J80">
    <cfRule type="cellIs" dxfId="646" priority="425" operator="equal">
      <formula>"NO VAR"</formula>
    </cfRule>
  </conditionalFormatting>
  <conditionalFormatting sqref="J80">
    <cfRule type="cellIs" dxfId="645" priority="423" operator="equal">
      <formula>"NO VAR"</formula>
    </cfRule>
  </conditionalFormatting>
  <conditionalFormatting sqref="J78">
    <cfRule type="cellIs" dxfId="644" priority="497" operator="equal">
      <formula>"NO VAR"</formula>
    </cfRule>
  </conditionalFormatting>
  <conditionalFormatting sqref="J78">
    <cfRule type="cellIs" dxfId="643" priority="496" operator="equal">
      <formula>"NO VAR"</formula>
    </cfRule>
  </conditionalFormatting>
  <conditionalFormatting sqref="K81 K83">
    <cfRule type="cellIs" dxfId="642" priority="343" operator="equal">
      <formula>"HIDE-NO VAR"</formula>
    </cfRule>
  </conditionalFormatting>
  <conditionalFormatting sqref="K81 K83">
    <cfRule type="cellIs" dxfId="641" priority="342" operator="equal">
      <formula>"NO VAR"</formula>
    </cfRule>
  </conditionalFormatting>
  <conditionalFormatting sqref="K78">
    <cfRule type="cellIs" dxfId="640" priority="492" operator="equal">
      <formula>"HIDE-NO VAR"</formula>
    </cfRule>
  </conditionalFormatting>
  <conditionalFormatting sqref="K78">
    <cfRule type="cellIs" dxfId="639" priority="489" operator="equal">
      <formula>"HIDE-NO VAR"</formula>
    </cfRule>
  </conditionalFormatting>
  <conditionalFormatting sqref="K80">
    <cfRule type="cellIs" dxfId="638" priority="412" operator="equal">
      <formula>"NO VAR"</formula>
    </cfRule>
  </conditionalFormatting>
  <conditionalFormatting sqref="K80">
    <cfRule type="cellIs" dxfId="637" priority="411" operator="equal">
      <formula>"NO VAR"</formula>
    </cfRule>
  </conditionalFormatting>
  <conditionalFormatting sqref="K80">
    <cfRule type="cellIs" dxfId="636" priority="410" operator="equal">
      <formula>"HIDE-NO VAR"</formula>
    </cfRule>
  </conditionalFormatting>
  <conditionalFormatting sqref="K80">
    <cfRule type="cellIs" dxfId="635" priority="409" operator="equal">
      <formula>"NO VAR"</formula>
    </cfRule>
  </conditionalFormatting>
  <conditionalFormatting sqref="K80">
    <cfRule type="cellIs" dxfId="634" priority="408" operator="equal">
      <formula>"NO VAR"</formula>
    </cfRule>
  </conditionalFormatting>
  <conditionalFormatting sqref="K80">
    <cfRule type="cellIs" dxfId="633" priority="407" operator="equal">
      <formula>"HIDE-NO VAR"</formula>
    </cfRule>
  </conditionalFormatting>
  <conditionalFormatting sqref="K80">
    <cfRule type="cellIs" dxfId="632" priority="406" operator="equal">
      <formula>"NO VAR"</formula>
    </cfRule>
  </conditionalFormatting>
  <conditionalFormatting sqref="K80">
    <cfRule type="cellIs" dxfId="631" priority="405" operator="equal">
      <formula>"NO VAR"</formula>
    </cfRule>
  </conditionalFormatting>
  <conditionalFormatting sqref="K80">
    <cfRule type="cellIs" dxfId="630" priority="404" operator="equal">
      <formula>"HIDE-NO VAR"</formula>
    </cfRule>
  </conditionalFormatting>
  <conditionalFormatting sqref="K80">
    <cfRule type="cellIs" dxfId="629" priority="403" operator="equal">
      <formula>"NO VAR"</formula>
    </cfRule>
  </conditionalFormatting>
  <conditionalFormatting sqref="K80">
    <cfRule type="cellIs" dxfId="628" priority="402" operator="equal">
      <formula>"NO VAR"</formula>
    </cfRule>
  </conditionalFormatting>
  <conditionalFormatting sqref="K80">
    <cfRule type="cellIs" dxfId="627" priority="401" operator="equal">
      <formula>"HIDE-NO VAR"</formula>
    </cfRule>
  </conditionalFormatting>
  <conditionalFormatting sqref="K80">
    <cfRule type="cellIs" dxfId="626" priority="400" operator="equal">
      <formula>"NO VAR"</formula>
    </cfRule>
  </conditionalFormatting>
  <conditionalFormatting sqref="K80">
    <cfRule type="cellIs" dxfId="625" priority="399" operator="equal">
      <formula>"NO VAR"</formula>
    </cfRule>
  </conditionalFormatting>
  <conditionalFormatting sqref="K80">
    <cfRule type="cellIs" dxfId="624" priority="398" operator="equal">
      <formula>"HIDE-NO VAR"</formula>
    </cfRule>
  </conditionalFormatting>
  <conditionalFormatting sqref="K80">
    <cfRule type="cellIs" dxfId="623" priority="397" operator="equal">
      <formula>"NO VAR"</formula>
    </cfRule>
  </conditionalFormatting>
  <conditionalFormatting sqref="K80">
    <cfRule type="cellIs" dxfId="622" priority="396" operator="equal">
      <formula>"NO VAR"</formula>
    </cfRule>
  </conditionalFormatting>
  <conditionalFormatting sqref="K80">
    <cfRule type="cellIs" dxfId="621" priority="395" operator="equal">
      <formula>"HIDE-NO VAR"</formula>
    </cfRule>
  </conditionalFormatting>
  <conditionalFormatting sqref="K80">
    <cfRule type="cellIs" dxfId="620" priority="394" operator="equal">
      <formula>"NO VAR"</formula>
    </cfRule>
  </conditionalFormatting>
  <conditionalFormatting sqref="K80">
    <cfRule type="cellIs" dxfId="619" priority="393" operator="equal">
      <formula>"NO VAR"</formula>
    </cfRule>
  </conditionalFormatting>
  <conditionalFormatting sqref="K80">
    <cfRule type="cellIs" dxfId="618" priority="392" operator="equal">
      <formula>"HIDE-NO VAR"</formula>
    </cfRule>
  </conditionalFormatting>
  <conditionalFormatting sqref="K80">
    <cfRule type="cellIs" dxfId="617" priority="391" operator="equal">
      <formula>"NO VAR"</formula>
    </cfRule>
  </conditionalFormatting>
  <conditionalFormatting sqref="K80">
    <cfRule type="cellIs" dxfId="616" priority="390" operator="equal">
      <formula>"NO VAR"</formula>
    </cfRule>
  </conditionalFormatting>
  <conditionalFormatting sqref="K80">
    <cfRule type="cellIs" dxfId="615" priority="388" operator="equal">
      <formula>"NO VAR"</formula>
    </cfRule>
  </conditionalFormatting>
  <conditionalFormatting sqref="K78">
    <cfRule type="cellIs" dxfId="614" priority="463" operator="equal">
      <formula>"HIDE-NO VAR"</formula>
    </cfRule>
  </conditionalFormatting>
  <conditionalFormatting sqref="K81 K83">
    <cfRule type="cellIs" dxfId="613" priority="309" operator="equal">
      <formula>"HIDE-NO VAR"</formula>
    </cfRule>
  </conditionalFormatting>
  <conditionalFormatting sqref="K78">
    <cfRule type="cellIs" dxfId="612" priority="460" operator="equal">
      <formula>"HIDE-NO VAR"</formula>
    </cfRule>
  </conditionalFormatting>
  <conditionalFormatting sqref="K78">
    <cfRule type="cellIs" dxfId="611" priority="459" operator="equal">
      <formula>"NO VAR"</formula>
    </cfRule>
  </conditionalFormatting>
  <conditionalFormatting sqref="K80">
    <cfRule type="cellIs" dxfId="610" priority="381" operator="equal">
      <formula>"NO VAR"</formula>
    </cfRule>
  </conditionalFormatting>
  <conditionalFormatting sqref="J82">
    <cfRule type="cellIs" dxfId="609" priority="304" operator="equal">
      <formula>"HIDE-NO VAR"</formula>
    </cfRule>
  </conditionalFormatting>
  <conditionalFormatting sqref="J81 J83">
    <cfRule type="cellIs" dxfId="608" priority="379" operator="equal">
      <formula>"NO VAR"</formula>
    </cfRule>
  </conditionalFormatting>
  <conditionalFormatting sqref="J82">
    <cfRule type="cellIs" dxfId="607" priority="301" operator="equal">
      <formula>"HIDE-NO VAR"</formula>
    </cfRule>
  </conditionalFormatting>
  <conditionalFormatting sqref="J82">
    <cfRule type="cellIs" dxfId="606" priority="300" operator="equal">
      <formula>"NO VAR"</formula>
    </cfRule>
  </conditionalFormatting>
  <conditionalFormatting sqref="J80">
    <cfRule type="cellIs" dxfId="605" priority="450" operator="equal">
      <formula>"HIDE-NO VAR"</formula>
    </cfRule>
  </conditionalFormatting>
  <conditionalFormatting sqref="J80">
    <cfRule type="cellIs" dxfId="604" priority="447" operator="equal">
      <formula>"HIDE-NO VAR"</formula>
    </cfRule>
  </conditionalFormatting>
  <conditionalFormatting sqref="J80">
    <cfRule type="cellIs" dxfId="603" priority="446" operator="equal">
      <formula>"NO VAR"</formula>
    </cfRule>
  </conditionalFormatting>
  <conditionalFormatting sqref="J81 J83">
    <cfRule type="cellIs" dxfId="602" priority="369" operator="equal">
      <formula>"NO VAR"</formula>
    </cfRule>
  </conditionalFormatting>
  <conditionalFormatting sqref="J81 J83">
    <cfRule type="cellIs" dxfId="601" priority="368" operator="equal">
      <formula>"HIDE-NO VAR"</formula>
    </cfRule>
  </conditionalFormatting>
  <conditionalFormatting sqref="J81 J83">
    <cfRule type="cellIs" dxfId="600" priority="367" operator="equal">
      <formula>"NO VAR"</formula>
    </cfRule>
  </conditionalFormatting>
  <conditionalFormatting sqref="J81 J83">
    <cfRule type="cellIs" dxfId="599" priority="366" operator="equal">
      <formula>"NO VAR"</formula>
    </cfRule>
  </conditionalFormatting>
  <conditionalFormatting sqref="J81 J83">
    <cfRule type="cellIs" dxfId="598" priority="365" operator="equal">
      <formula>"HIDE-NO VAR"</formula>
    </cfRule>
  </conditionalFormatting>
  <conditionalFormatting sqref="J81 J83">
    <cfRule type="cellIs" dxfId="597" priority="364" operator="equal">
      <formula>"NO VAR"</formula>
    </cfRule>
  </conditionalFormatting>
  <conditionalFormatting sqref="J81 J83">
    <cfRule type="cellIs" dxfId="596" priority="363" operator="equal">
      <formula>"NO VAR"</formula>
    </cfRule>
  </conditionalFormatting>
  <conditionalFormatting sqref="J81 J83">
    <cfRule type="cellIs" dxfId="595" priority="362" operator="equal">
      <formula>"HIDE-NO VAR"</formula>
    </cfRule>
  </conditionalFormatting>
  <conditionalFormatting sqref="J81 J83">
    <cfRule type="cellIs" dxfId="594" priority="361" operator="equal">
      <formula>"NO VAR"</formula>
    </cfRule>
  </conditionalFormatting>
  <conditionalFormatting sqref="J81 J83">
    <cfRule type="cellIs" dxfId="593" priority="360" operator="equal">
      <formula>"NO VAR"</formula>
    </cfRule>
  </conditionalFormatting>
  <conditionalFormatting sqref="J81 J83">
    <cfRule type="cellIs" dxfId="592" priority="359" operator="equal">
      <formula>"HIDE-NO VAR"</formula>
    </cfRule>
  </conditionalFormatting>
  <conditionalFormatting sqref="J81 J83">
    <cfRule type="cellIs" dxfId="591" priority="358" operator="equal">
      <formula>"NO VAR"</formula>
    </cfRule>
  </conditionalFormatting>
  <conditionalFormatting sqref="J81 J83">
    <cfRule type="cellIs" dxfId="590" priority="357" operator="equal">
      <formula>"NO VAR"</formula>
    </cfRule>
  </conditionalFormatting>
  <conditionalFormatting sqref="J82">
    <cfRule type="cellIs" dxfId="589" priority="279" operator="equal">
      <formula>"HIDE-NO VAR"</formula>
    </cfRule>
  </conditionalFormatting>
  <conditionalFormatting sqref="J82">
    <cfRule type="cellIs" dxfId="588" priority="276" operator="equal">
      <formula>"HIDE-NO VAR"</formula>
    </cfRule>
  </conditionalFormatting>
  <conditionalFormatting sqref="J81 J83">
    <cfRule type="cellIs" dxfId="587" priority="351" operator="equal">
      <formula>"NO VAR"</formula>
    </cfRule>
  </conditionalFormatting>
  <conditionalFormatting sqref="J81 J83">
    <cfRule type="cellIs" dxfId="586" priority="349" operator="equal">
      <formula>"NO VAR"</formula>
    </cfRule>
  </conditionalFormatting>
  <conditionalFormatting sqref="J80">
    <cfRule type="cellIs" dxfId="585" priority="422" operator="equal">
      <formula>"NO VAR"</formula>
    </cfRule>
  </conditionalFormatting>
  <conditionalFormatting sqref="K82">
    <cfRule type="cellIs" dxfId="584" priority="269" operator="equal">
      <formula>"HIDE-NO VAR"</formula>
    </cfRule>
  </conditionalFormatting>
  <conditionalFormatting sqref="K82">
    <cfRule type="cellIs" dxfId="583" priority="268" operator="equal">
      <formula>"NO VAR"</formula>
    </cfRule>
  </conditionalFormatting>
  <conditionalFormatting sqref="K80">
    <cfRule type="cellIs" dxfId="582" priority="418" operator="equal">
      <formula>"HIDE-NO VAR"</formula>
    </cfRule>
  </conditionalFormatting>
  <conditionalFormatting sqref="K80">
    <cfRule type="cellIs" dxfId="581" priority="415" operator="equal">
      <formula>"HIDE-NO VAR"</formula>
    </cfRule>
  </conditionalFormatting>
  <conditionalFormatting sqref="K80">
    <cfRule type="cellIs" dxfId="580" priority="414" operator="equal">
      <formula>"NO VAR"</formula>
    </cfRule>
  </conditionalFormatting>
  <conditionalFormatting sqref="K81 K83">
    <cfRule type="cellIs" dxfId="579" priority="337" operator="equal">
      <formula>"NO VAR"</formula>
    </cfRule>
  </conditionalFormatting>
  <conditionalFormatting sqref="K81 K83">
    <cfRule type="cellIs" dxfId="578" priority="336" operator="equal">
      <formula>"HIDE-NO VAR"</formula>
    </cfRule>
  </conditionalFormatting>
  <conditionalFormatting sqref="K81 K83">
    <cfRule type="cellIs" dxfId="577" priority="335" operator="equal">
      <formula>"NO VAR"</formula>
    </cfRule>
  </conditionalFormatting>
  <conditionalFormatting sqref="K81 K83">
    <cfRule type="cellIs" dxfId="576" priority="334" operator="equal">
      <formula>"NO VAR"</formula>
    </cfRule>
  </conditionalFormatting>
  <conditionalFormatting sqref="K81 K83">
    <cfRule type="cellIs" dxfId="575" priority="333" operator="equal">
      <formula>"HIDE-NO VAR"</formula>
    </cfRule>
  </conditionalFormatting>
  <conditionalFormatting sqref="K81 K83">
    <cfRule type="cellIs" dxfId="574" priority="332" operator="equal">
      <formula>"NO VAR"</formula>
    </cfRule>
  </conditionalFormatting>
  <conditionalFormatting sqref="K81 K83">
    <cfRule type="cellIs" dxfId="573" priority="331" operator="equal">
      <formula>"NO VAR"</formula>
    </cfRule>
  </conditionalFormatting>
  <conditionalFormatting sqref="K81 K83">
    <cfRule type="cellIs" dxfId="572" priority="330" operator="equal">
      <formula>"HIDE-NO VAR"</formula>
    </cfRule>
  </conditionalFormatting>
  <conditionalFormatting sqref="K81 K83">
    <cfRule type="cellIs" dxfId="571" priority="329" operator="equal">
      <formula>"NO VAR"</formula>
    </cfRule>
  </conditionalFormatting>
  <conditionalFormatting sqref="K81 K83">
    <cfRule type="cellIs" dxfId="570" priority="328" operator="equal">
      <formula>"NO VAR"</formula>
    </cfRule>
  </conditionalFormatting>
  <conditionalFormatting sqref="K81 K83">
    <cfRule type="cellIs" dxfId="569" priority="327" operator="equal">
      <formula>"HIDE-NO VAR"</formula>
    </cfRule>
  </conditionalFormatting>
  <conditionalFormatting sqref="K81 K83">
    <cfRule type="cellIs" dxfId="568" priority="326" operator="equal">
      <formula>"NO VAR"</formula>
    </cfRule>
  </conditionalFormatting>
  <conditionalFormatting sqref="K81 K83">
    <cfRule type="cellIs" dxfId="567" priority="325" operator="equal">
      <formula>"NO VAR"</formula>
    </cfRule>
  </conditionalFormatting>
  <conditionalFormatting sqref="K81 K83">
    <cfRule type="cellIs" dxfId="566" priority="324" operator="equal">
      <formula>"HIDE-NO VAR"</formula>
    </cfRule>
  </conditionalFormatting>
  <conditionalFormatting sqref="K81 K83">
    <cfRule type="cellIs" dxfId="565" priority="323" operator="equal">
      <formula>"NO VAR"</formula>
    </cfRule>
  </conditionalFormatting>
  <conditionalFormatting sqref="K81 K83">
    <cfRule type="cellIs" dxfId="564" priority="322" operator="equal">
      <formula>"NO VAR"</formula>
    </cfRule>
  </conditionalFormatting>
  <conditionalFormatting sqref="K81 K83">
    <cfRule type="cellIs" dxfId="563" priority="321" operator="equal">
      <formula>"HIDE-NO VAR"</formula>
    </cfRule>
  </conditionalFormatting>
  <conditionalFormatting sqref="K81 K83">
    <cfRule type="cellIs" dxfId="562" priority="320" operator="equal">
      <formula>"NO VAR"</formula>
    </cfRule>
  </conditionalFormatting>
  <conditionalFormatting sqref="K81 K83">
    <cfRule type="cellIs" dxfId="561" priority="319" operator="equal">
      <formula>"NO VAR"</formula>
    </cfRule>
  </conditionalFormatting>
  <conditionalFormatting sqref="K81 K83">
    <cfRule type="cellIs" dxfId="560" priority="318" operator="equal">
      <formula>"HIDE-NO VAR"</formula>
    </cfRule>
  </conditionalFormatting>
  <conditionalFormatting sqref="K81 K83">
    <cfRule type="cellIs" dxfId="559" priority="317" operator="equal">
      <formula>"NO VAR"</formula>
    </cfRule>
  </conditionalFormatting>
  <conditionalFormatting sqref="K81 K83">
    <cfRule type="cellIs" dxfId="558" priority="316" operator="equal">
      <formula>"NO VAR"</formula>
    </cfRule>
  </conditionalFormatting>
  <conditionalFormatting sqref="K81 K83">
    <cfRule type="cellIs" dxfId="557" priority="314" operator="equal">
      <formula>"NO VAR"</formula>
    </cfRule>
  </conditionalFormatting>
  <conditionalFormatting sqref="K80">
    <cfRule type="cellIs" dxfId="556" priority="389" operator="equal">
      <formula>"HIDE-NO VAR"</formula>
    </cfRule>
  </conditionalFormatting>
  <conditionalFormatting sqref="K82">
    <cfRule type="cellIs" dxfId="555" priority="235" operator="equal">
      <formula>"HIDE-NO VAR"</formula>
    </cfRule>
  </conditionalFormatting>
  <conditionalFormatting sqref="K80">
    <cfRule type="cellIs" dxfId="554" priority="386" operator="equal">
      <formula>"HIDE-NO VAR"</formula>
    </cfRule>
  </conditionalFormatting>
  <conditionalFormatting sqref="K80">
    <cfRule type="cellIs" dxfId="553" priority="385" operator="equal">
      <formula>"NO VAR"</formula>
    </cfRule>
  </conditionalFormatting>
  <conditionalFormatting sqref="K81 K83">
    <cfRule type="cellIs" dxfId="552" priority="307" operator="equal">
      <formula>"NO VAR"</formula>
    </cfRule>
  </conditionalFormatting>
  <conditionalFormatting sqref="J82">
    <cfRule type="cellIs" dxfId="551" priority="305" operator="equal">
      <formula>"NO VAR"</formula>
    </cfRule>
  </conditionalFormatting>
  <conditionalFormatting sqref="J79">
    <cfRule type="cellIs" dxfId="550" priority="228" operator="equal">
      <formula>"NO VAR"</formula>
    </cfRule>
  </conditionalFormatting>
  <conditionalFormatting sqref="J79">
    <cfRule type="cellIs" dxfId="549" priority="227" operator="equal">
      <formula>"HIDE-NO VAR"</formula>
    </cfRule>
  </conditionalFormatting>
  <conditionalFormatting sqref="J81 J83">
    <cfRule type="cellIs" dxfId="548" priority="376" operator="equal">
      <formula>"HIDE-NO VAR"</formula>
    </cfRule>
  </conditionalFormatting>
  <conditionalFormatting sqref="J79">
    <cfRule type="cellIs" dxfId="547" priority="223" operator="equal">
      <formula>"NO VAR"</formula>
    </cfRule>
  </conditionalFormatting>
  <conditionalFormatting sqref="J81 J83">
    <cfRule type="cellIs" dxfId="546" priority="373" operator="equal">
      <formula>"HIDE-NO VAR"</formula>
    </cfRule>
  </conditionalFormatting>
  <conditionalFormatting sqref="J81 J83">
    <cfRule type="cellIs" dxfId="545" priority="372" operator="equal">
      <formula>"NO VAR"</formula>
    </cfRule>
  </conditionalFormatting>
  <conditionalFormatting sqref="J82">
    <cfRule type="cellIs" dxfId="544" priority="295" operator="equal">
      <formula>"NO VAR"</formula>
    </cfRule>
  </conditionalFormatting>
  <conditionalFormatting sqref="J82">
    <cfRule type="cellIs" dxfId="543" priority="294" operator="equal">
      <formula>"HIDE-NO VAR"</formula>
    </cfRule>
  </conditionalFormatting>
  <conditionalFormatting sqref="J82">
    <cfRule type="cellIs" dxfId="542" priority="293" operator="equal">
      <formula>"NO VAR"</formula>
    </cfRule>
  </conditionalFormatting>
  <conditionalFormatting sqref="J82">
    <cfRule type="cellIs" dxfId="541" priority="292" operator="equal">
      <formula>"NO VAR"</formula>
    </cfRule>
  </conditionalFormatting>
  <conditionalFormatting sqref="J82">
    <cfRule type="cellIs" dxfId="540" priority="291" operator="equal">
      <formula>"HIDE-NO VAR"</formula>
    </cfRule>
  </conditionalFormatting>
  <conditionalFormatting sqref="J82">
    <cfRule type="cellIs" dxfId="539" priority="290" operator="equal">
      <formula>"NO VAR"</formula>
    </cfRule>
  </conditionalFormatting>
  <conditionalFormatting sqref="J82">
    <cfRule type="cellIs" dxfId="538" priority="289" operator="equal">
      <formula>"NO VAR"</formula>
    </cfRule>
  </conditionalFormatting>
  <conditionalFormatting sqref="J82">
    <cfRule type="cellIs" dxfId="537" priority="288" operator="equal">
      <formula>"HIDE-NO VAR"</formula>
    </cfRule>
  </conditionalFormatting>
  <conditionalFormatting sqref="J82">
    <cfRule type="cellIs" dxfId="536" priority="287" operator="equal">
      <formula>"NO VAR"</formula>
    </cfRule>
  </conditionalFormatting>
  <conditionalFormatting sqref="J82">
    <cfRule type="cellIs" dxfId="535" priority="286" operator="equal">
      <formula>"NO VAR"</formula>
    </cfRule>
  </conditionalFormatting>
  <conditionalFormatting sqref="J82">
    <cfRule type="cellIs" dxfId="534" priority="285" operator="equal">
      <formula>"HIDE-NO VAR"</formula>
    </cfRule>
  </conditionalFormatting>
  <conditionalFormatting sqref="J82">
    <cfRule type="cellIs" dxfId="533" priority="284" operator="equal">
      <formula>"NO VAR"</formula>
    </cfRule>
  </conditionalFormatting>
  <conditionalFormatting sqref="J82">
    <cfRule type="cellIs" dxfId="532" priority="283" operator="equal">
      <formula>"NO VAR"</formula>
    </cfRule>
  </conditionalFormatting>
  <conditionalFormatting sqref="J79">
    <cfRule type="cellIs" dxfId="531" priority="205" operator="equal">
      <formula>"HIDE-NO VAR"</formula>
    </cfRule>
  </conditionalFormatting>
  <conditionalFormatting sqref="J79">
    <cfRule type="cellIs" dxfId="530" priority="202" operator="equal">
      <formula>"HIDE-NO VAR"</formula>
    </cfRule>
  </conditionalFormatting>
  <conditionalFormatting sqref="J82">
    <cfRule type="cellIs" dxfId="529" priority="277" operator="equal">
      <formula>"NO VAR"</formula>
    </cfRule>
  </conditionalFormatting>
  <conditionalFormatting sqref="J82">
    <cfRule type="cellIs" dxfId="528" priority="275" operator="equal">
      <formula>"NO VAR"</formula>
    </cfRule>
  </conditionalFormatting>
  <conditionalFormatting sqref="J81 J83">
    <cfRule type="cellIs" dxfId="527" priority="348" operator="equal">
      <formula>"NO VAR"</formula>
    </cfRule>
  </conditionalFormatting>
  <conditionalFormatting sqref="K79">
    <cfRule type="cellIs" dxfId="526" priority="195" operator="equal">
      <formula>"HIDE-NO VAR"</formula>
    </cfRule>
  </conditionalFormatting>
  <conditionalFormatting sqref="K81 K83">
    <cfRule type="cellIs" dxfId="525" priority="344" operator="equal">
      <formula>"HIDE-NO VAR"</formula>
    </cfRule>
  </conditionalFormatting>
  <conditionalFormatting sqref="K79">
    <cfRule type="cellIs" dxfId="524" priority="191" operator="equal">
      <formula>"NO VAR"</formula>
    </cfRule>
  </conditionalFormatting>
  <conditionalFormatting sqref="K81 K83">
    <cfRule type="cellIs" dxfId="523" priority="341" operator="equal">
      <formula>"HIDE-NO VAR"</formula>
    </cfRule>
  </conditionalFormatting>
  <conditionalFormatting sqref="K81 K83">
    <cfRule type="cellIs" dxfId="522" priority="340" operator="equal">
      <formula>"NO VAR"</formula>
    </cfRule>
  </conditionalFormatting>
  <conditionalFormatting sqref="K82">
    <cfRule type="cellIs" dxfId="521" priority="263" operator="equal">
      <formula>"NO VAR"</formula>
    </cfRule>
  </conditionalFormatting>
  <conditionalFormatting sqref="K82">
    <cfRule type="cellIs" dxfId="520" priority="262" operator="equal">
      <formula>"HIDE-NO VAR"</formula>
    </cfRule>
  </conditionalFormatting>
  <conditionalFormatting sqref="K82">
    <cfRule type="cellIs" dxfId="519" priority="261" operator="equal">
      <formula>"NO VAR"</formula>
    </cfRule>
  </conditionalFormatting>
  <conditionalFormatting sqref="K82">
    <cfRule type="cellIs" dxfId="518" priority="260" operator="equal">
      <formula>"NO VAR"</formula>
    </cfRule>
  </conditionalFormatting>
  <conditionalFormatting sqref="K82">
    <cfRule type="cellIs" dxfId="517" priority="259" operator="equal">
      <formula>"HIDE-NO VAR"</formula>
    </cfRule>
  </conditionalFormatting>
  <conditionalFormatting sqref="K82">
    <cfRule type="cellIs" dxfId="516" priority="258" operator="equal">
      <formula>"NO VAR"</formula>
    </cfRule>
  </conditionalFormatting>
  <conditionalFormatting sqref="K82">
    <cfRule type="cellIs" dxfId="515" priority="257" operator="equal">
      <formula>"NO VAR"</formula>
    </cfRule>
  </conditionalFormatting>
  <conditionalFormatting sqref="K82">
    <cfRule type="cellIs" dxfId="514" priority="256" operator="equal">
      <formula>"HIDE-NO VAR"</formula>
    </cfRule>
  </conditionalFormatting>
  <conditionalFormatting sqref="K82">
    <cfRule type="cellIs" dxfId="513" priority="255" operator="equal">
      <formula>"NO VAR"</formula>
    </cfRule>
  </conditionalFormatting>
  <conditionalFormatting sqref="K82">
    <cfRule type="cellIs" dxfId="512" priority="254" operator="equal">
      <formula>"NO VAR"</formula>
    </cfRule>
  </conditionalFormatting>
  <conditionalFormatting sqref="K82">
    <cfRule type="cellIs" dxfId="511" priority="253" operator="equal">
      <formula>"HIDE-NO VAR"</formula>
    </cfRule>
  </conditionalFormatting>
  <conditionalFormatting sqref="K82">
    <cfRule type="cellIs" dxfId="510" priority="252" operator="equal">
      <formula>"NO VAR"</formula>
    </cfRule>
  </conditionalFormatting>
  <conditionalFormatting sqref="K82">
    <cfRule type="cellIs" dxfId="509" priority="251" operator="equal">
      <formula>"NO VAR"</formula>
    </cfRule>
  </conditionalFormatting>
  <conditionalFormatting sqref="K82">
    <cfRule type="cellIs" dxfId="508" priority="250" operator="equal">
      <formula>"HIDE-NO VAR"</formula>
    </cfRule>
  </conditionalFormatting>
  <conditionalFormatting sqref="K82">
    <cfRule type="cellIs" dxfId="507" priority="249" operator="equal">
      <formula>"NO VAR"</formula>
    </cfRule>
  </conditionalFormatting>
  <conditionalFormatting sqref="K82">
    <cfRule type="cellIs" dxfId="506" priority="248" operator="equal">
      <formula>"NO VAR"</formula>
    </cfRule>
  </conditionalFormatting>
  <conditionalFormatting sqref="K82">
    <cfRule type="cellIs" dxfId="505" priority="247" operator="equal">
      <formula>"HIDE-NO VAR"</formula>
    </cfRule>
  </conditionalFormatting>
  <conditionalFormatting sqref="K82">
    <cfRule type="cellIs" dxfId="504" priority="246" operator="equal">
      <formula>"NO VAR"</formula>
    </cfRule>
  </conditionalFormatting>
  <conditionalFormatting sqref="K82">
    <cfRule type="cellIs" dxfId="503" priority="245" operator="equal">
      <formula>"NO VAR"</formula>
    </cfRule>
  </conditionalFormatting>
  <conditionalFormatting sqref="K82">
    <cfRule type="cellIs" dxfId="502" priority="244" operator="equal">
      <formula>"HIDE-NO VAR"</formula>
    </cfRule>
  </conditionalFormatting>
  <conditionalFormatting sqref="K82">
    <cfRule type="cellIs" dxfId="501" priority="243" operator="equal">
      <formula>"NO VAR"</formula>
    </cfRule>
  </conditionalFormatting>
  <conditionalFormatting sqref="K82">
    <cfRule type="cellIs" dxfId="500" priority="242" operator="equal">
      <formula>"NO VAR"</formula>
    </cfRule>
  </conditionalFormatting>
  <conditionalFormatting sqref="J40">
    <cfRule type="cellIs" dxfId="499" priority="2397" operator="equal">
      <formula>"NO VAR"</formula>
    </cfRule>
  </conditionalFormatting>
  <conditionalFormatting sqref="J40">
    <cfRule type="cellIs" dxfId="498" priority="2396" operator="equal">
      <formula>"HIDE-NO VAR"</formula>
    </cfRule>
  </conditionalFormatting>
  <conditionalFormatting sqref="J40">
    <cfRule type="cellIs" dxfId="497" priority="2393" operator="equal">
      <formula>"HIDE-NO VAR"</formula>
    </cfRule>
  </conditionalFormatting>
  <conditionalFormatting sqref="J40">
    <cfRule type="cellIs" dxfId="496" priority="2392" operator="equal">
      <formula>"NO VAR"</formula>
    </cfRule>
  </conditionalFormatting>
  <conditionalFormatting sqref="J40">
    <cfRule type="cellIs" dxfId="495" priority="2388" operator="equal">
      <formula>"NO VAR"</formula>
    </cfRule>
  </conditionalFormatting>
  <conditionalFormatting sqref="J40">
    <cfRule type="cellIs" dxfId="494" priority="2385" operator="equal">
      <formula>"NO VAR"</formula>
    </cfRule>
  </conditionalFormatting>
  <conditionalFormatting sqref="J40">
    <cfRule type="cellIs" dxfId="493" priority="2382" operator="equal">
      <formula>"NO VAR"</formula>
    </cfRule>
  </conditionalFormatting>
  <conditionalFormatting sqref="J40">
    <cfRule type="cellIs" dxfId="492" priority="2379" operator="equal">
      <formula>"NO VAR"</formula>
    </cfRule>
  </conditionalFormatting>
  <conditionalFormatting sqref="J40">
    <cfRule type="cellIs" dxfId="491" priority="2376" operator="equal">
      <formula>"NO VAR"</formula>
    </cfRule>
  </conditionalFormatting>
  <conditionalFormatting sqref="J79">
    <cfRule type="cellIs" dxfId="490" priority="206" operator="equal">
      <formula>"NO VAR"</formula>
    </cfRule>
  </conditionalFormatting>
  <conditionalFormatting sqref="J79">
    <cfRule type="cellIs" dxfId="489" priority="201" operator="equal">
      <formula>"NO VAR"</formula>
    </cfRule>
  </conditionalFormatting>
  <conditionalFormatting sqref="K82">
    <cfRule type="cellIs" dxfId="488" priority="273" operator="equal">
      <formula>"NO VAR"</formula>
    </cfRule>
  </conditionalFormatting>
  <conditionalFormatting sqref="K79">
    <cfRule type="cellIs" dxfId="487" priority="196" operator="equal">
      <formula>"NO VAR"</formula>
    </cfRule>
  </conditionalFormatting>
  <conditionalFormatting sqref="K79">
    <cfRule type="cellIs" dxfId="486" priority="192" operator="equal">
      <formula>"HIDE-NO VAR"</formula>
    </cfRule>
  </conditionalFormatting>
  <conditionalFormatting sqref="K82">
    <cfRule type="cellIs" dxfId="485" priority="266" operator="equal">
      <formula>"NO VAR"</formula>
    </cfRule>
  </conditionalFormatting>
  <conditionalFormatting sqref="K82">
    <cfRule type="cellIs" dxfId="484" priority="265" operator="equal">
      <formula>"HIDE-NO VAR"</formula>
    </cfRule>
  </conditionalFormatting>
  <conditionalFormatting sqref="K82">
    <cfRule type="cellIs" dxfId="483" priority="264" operator="equal">
      <formula>"NO VAR"</formula>
    </cfRule>
  </conditionalFormatting>
  <conditionalFormatting sqref="K79">
    <cfRule type="cellIs" dxfId="482" priority="187" operator="equal">
      <formula>"NO VAR"</formula>
    </cfRule>
  </conditionalFormatting>
  <conditionalFormatting sqref="K79">
    <cfRule type="cellIs" dxfId="481" priority="184" operator="equal">
      <formula>"NO VAR"</formula>
    </cfRule>
  </conditionalFormatting>
  <conditionalFormatting sqref="K79">
    <cfRule type="cellIs" dxfId="480" priority="181" operator="equal">
      <formula>"NO VAR"</formula>
    </cfRule>
  </conditionalFormatting>
  <conditionalFormatting sqref="K79">
    <cfRule type="cellIs" dxfId="479" priority="178" operator="equal">
      <formula>"NO VAR"</formula>
    </cfRule>
  </conditionalFormatting>
  <conditionalFormatting sqref="K79">
    <cfRule type="cellIs" dxfId="478" priority="175" operator="equal">
      <formula>"NO VAR"</formula>
    </cfRule>
  </conditionalFormatting>
  <conditionalFormatting sqref="K79">
    <cfRule type="cellIs" dxfId="477" priority="172" operator="equal">
      <formula>"NO VAR"</formula>
    </cfRule>
  </conditionalFormatting>
  <conditionalFormatting sqref="K79">
    <cfRule type="cellIs" dxfId="476" priority="169" operator="equal">
      <formula>"NO VAR"</formula>
    </cfRule>
  </conditionalFormatting>
  <conditionalFormatting sqref="K79">
    <cfRule type="cellIs" dxfId="475" priority="166" operator="equal">
      <formula>"NO VAR"</formula>
    </cfRule>
  </conditionalFormatting>
  <conditionalFormatting sqref="K79">
    <cfRule type="cellIs" dxfId="474" priority="164" operator="equal">
      <formula>"HIDE-NO VAR"</formula>
    </cfRule>
  </conditionalFormatting>
  <conditionalFormatting sqref="K82">
    <cfRule type="cellIs" dxfId="473" priority="239" operator="equal">
      <formula>"NO VAR"</formula>
    </cfRule>
  </conditionalFormatting>
  <conditionalFormatting sqref="K79">
    <cfRule type="cellIs" dxfId="472" priority="162" operator="equal">
      <formula>"NO VAR"</formula>
    </cfRule>
  </conditionalFormatting>
  <conditionalFormatting sqref="K79">
    <cfRule type="cellIs" dxfId="471" priority="161" operator="equal">
      <formula>"HIDE-NO VAR"</formula>
    </cfRule>
  </conditionalFormatting>
  <conditionalFormatting sqref="K79">
    <cfRule type="cellIs" dxfId="470" priority="159" operator="equal">
      <formula>"NO VAR"</formula>
    </cfRule>
  </conditionalFormatting>
  <conditionalFormatting sqref="K79">
    <cfRule type="cellIs" dxfId="469" priority="158" operator="equal">
      <formula>"HIDE-NO VAR"</formula>
    </cfRule>
  </conditionalFormatting>
  <conditionalFormatting sqref="K82">
    <cfRule type="cellIs" dxfId="468" priority="233" operator="equal">
      <formula>"NO VAR"</formula>
    </cfRule>
  </conditionalFormatting>
  <conditionalFormatting sqref="D40">
    <cfRule type="cellIs" dxfId="467" priority="2323" operator="equal">
      <formula>"HIDE "</formula>
    </cfRule>
  </conditionalFormatting>
  <conditionalFormatting sqref="B40">
    <cfRule type="cellIs" dxfId="466" priority="2398" operator="equal">
      <formula>"HIDE "</formula>
    </cfRule>
  </conditionalFormatting>
  <conditionalFormatting sqref="J40">
    <cfRule type="cellIs" dxfId="465" priority="2395" operator="equal">
      <formula>"ERROR "</formula>
    </cfRule>
  </conditionalFormatting>
  <conditionalFormatting sqref="J40">
    <cfRule type="cellIs" dxfId="464" priority="2394" operator="equal">
      <formula>"HIDE-NO VAR"</formula>
    </cfRule>
  </conditionalFormatting>
  <conditionalFormatting sqref="J40">
    <cfRule type="cellIs" dxfId="463" priority="2391" operator="equal">
      <formula>"HIDE-NO VAR"</formula>
    </cfRule>
  </conditionalFormatting>
  <conditionalFormatting sqref="J40">
    <cfRule type="cellIs" dxfId="462" priority="2390" operator="equal">
      <formula>"NO VAR"</formula>
    </cfRule>
  </conditionalFormatting>
  <conditionalFormatting sqref="J40">
    <cfRule type="cellIs" dxfId="461" priority="2389" operator="equal">
      <formula>"HIDE-NO VAR"</formula>
    </cfRule>
  </conditionalFormatting>
  <conditionalFormatting sqref="J40">
    <cfRule type="cellIs" dxfId="460" priority="2387" operator="equal">
      <formula>"NO VAR"</formula>
    </cfRule>
  </conditionalFormatting>
  <conditionalFormatting sqref="J40">
    <cfRule type="cellIs" dxfId="459" priority="2386" operator="equal">
      <formula>"HIDE-NO VAR"</formula>
    </cfRule>
  </conditionalFormatting>
  <conditionalFormatting sqref="J40">
    <cfRule type="cellIs" dxfId="458" priority="2384" operator="equal">
      <formula>"NO VAR"</formula>
    </cfRule>
  </conditionalFormatting>
  <conditionalFormatting sqref="J40">
    <cfRule type="cellIs" dxfId="457" priority="2383" operator="equal">
      <formula>"HIDE-NO VAR"</formula>
    </cfRule>
  </conditionalFormatting>
  <conditionalFormatting sqref="J40">
    <cfRule type="cellIs" dxfId="456" priority="2381" operator="equal">
      <formula>"NO VAR"</formula>
    </cfRule>
  </conditionalFormatting>
  <conditionalFormatting sqref="J40">
    <cfRule type="cellIs" dxfId="455" priority="2380" operator="equal">
      <formula>"HIDE-NO VAR"</formula>
    </cfRule>
  </conditionalFormatting>
  <conditionalFormatting sqref="J40">
    <cfRule type="cellIs" dxfId="454" priority="2378" operator="equal">
      <formula>"NO VAR"</formula>
    </cfRule>
  </conditionalFormatting>
  <conditionalFormatting sqref="J40">
    <cfRule type="cellIs" dxfId="453" priority="2377" operator="equal">
      <formula>"HIDE-NO VAR"</formula>
    </cfRule>
  </conditionalFormatting>
  <conditionalFormatting sqref="J40">
    <cfRule type="cellIs" dxfId="452" priority="2375" operator="equal">
      <formula>"NO VAR"</formula>
    </cfRule>
  </conditionalFormatting>
  <conditionalFormatting sqref="J40">
    <cfRule type="cellIs" dxfId="451" priority="2374" operator="equal">
      <formula>"HIDE-NO VAR"</formula>
    </cfRule>
  </conditionalFormatting>
  <conditionalFormatting sqref="J40">
    <cfRule type="cellIs" dxfId="450" priority="2373" operator="equal">
      <formula>"NO VAR"</formula>
    </cfRule>
  </conditionalFormatting>
  <conditionalFormatting sqref="J40">
    <cfRule type="cellIs" dxfId="449" priority="2372" operator="equal">
      <formula>"NO VAR"</formula>
    </cfRule>
  </conditionalFormatting>
  <conditionalFormatting sqref="J40">
    <cfRule type="cellIs" dxfId="448" priority="2371" operator="equal">
      <formula>"HIDE-NO VAR"</formula>
    </cfRule>
  </conditionalFormatting>
  <conditionalFormatting sqref="J40">
    <cfRule type="cellIs" dxfId="447" priority="2370" operator="equal">
      <formula>"NO VAR"</formula>
    </cfRule>
  </conditionalFormatting>
  <conditionalFormatting sqref="J40">
    <cfRule type="cellIs" dxfId="446" priority="2369" operator="equal">
      <formula>"NO VAR"</formula>
    </cfRule>
  </conditionalFormatting>
  <conditionalFormatting sqref="J40">
    <cfRule type="cellIs" dxfId="445" priority="2368" operator="equal">
      <formula>"HIDE-NO VAR"</formula>
    </cfRule>
  </conditionalFormatting>
  <conditionalFormatting sqref="J40">
    <cfRule type="cellIs" dxfId="444" priority="2367" operator="equal">
      <formula>"NO VAR"</formula>
    </cfRule>
  </conditionalFormatting>
  <conditionalFormatting sqref="J40">
    <cfRule type="cellIs" dxfId="443" priority="2366" operator="equal">
      <formula>"NO VAR"</formula>
    </cfRule>
  </conditionalFormatting>
  <conditionalFormatting sqref="K40">
    <cfRule type="cellIs" dxfId="442" priority="2365" operator="equal">
      <formula>"NO VAR"</formula>
    </cfRule>
  </conditionalFormatting>
  <conditionalFormatting sqref="K40">
    <cfRule type="cellIs" dxfId="441" priority="2364" operator="equal">
      <formula>"HIDE-NO VAR"</formula>
    </cfRule>
  </conditionalFormatting>
  <conditionalFormatting sqref="K40">
    <cfRule type="cellIs" dxfId="440" priority="2363" operator="equal">
      <formula>"ERROR "</formula>
    </cfRule>
  </conditionalFormatting>
  <conditionalFormatting sqref="K40">
    <cfRule type="cellIs" dxfId="439" priority="2362" operator="equal">
      <formula>"HIDE-NO VAR"</formula>
    </cfRule>
  </conditionalFormatting>
  <conditionalFormatting sqref="K40">
    <cfRule type="cellIs" dxfId="438" priority="2361" operator="equal">
      <formula>"HIDE-NO VAR"</formula>
    </cfRule>
  </conditionalFormatting>
  <conditionalFormatting sqref="K40">
    <cfRule type="cellIs" dxfId="437" priority="2360" operator="equal">
      <formula>"NO VAR"</formula>
    </cfRule>
  </conditionalFormatting>
  <conditionalFormatting sqref="K40">
    <cfRule type="cellIs" dxfId="436" priority="2359" operator="equal">
      <formula>"HIDE-NO VAR"</formula>
    </cfRule>
  </conditionalFormatting>
  <conditionalFormatting sqref="K40">
    <cfRule type="cellIs" dxfId="435" priority="2358" operator="equal">
      <formula>"NO VAR"</formula>
    </cfRule>
  </conditionalFormatting>
  <conditionalFormatting sqref="K40">
    <cfRule type="cellIs" dxfId="434" priority="2357" operator="equal">
      <formula>"HIDE-NO VAR"</formula>
    </cfRule>
  </conditionalFormatting>
  <conditionalFormatting sqref="K40">
    <cfRule type="cellIs" dxfId="433" priority="2356" operator="equal">
      <formula>"NO VAR"</formula>
    </cfRule>
  </conditionalFormatting>
  <conditionalFormatting sqref="K40">
    <cfRule type="cellIs" dxfId="432" priority="2355" operator="equal">
      <formula>"NO VAR"</formula>
    </cfRule>
  </conditionalFormatting>
  <conditionalFormatting sqref="K40">
    <cfRule type="cellIs" dxfId="431" priority="2354" operator="equal">
      <formula>"HIDE-NO VAR"</formula>
    </cfRule>
  </conditionalFormatting>
  <conditionalFormatting sqref="K40">
    <cfRule type="cellIs" dxfId="430" priority="2353" operator="equal">
      <formula>"NO VAR"</formula>
    </cfRule>
  </conditionalFormatting>
  <conditionalFormatting sqref="K40">
    <cfRule type="cellIs" dxfId="429" priority="2352" operator="equal">
      <formula>"NO VAR"</formula>
    </cfRule>
  </conditionalFormatting>
  <conditionalFormatting sqref="K40">
    <cfRule type="cellIs" dxfId="428" priority="2351" operator="equal">
      <formula>"HIDE-NO VAR"</formula>
    </cfRule>
  </conditionalFormatting>
  <conditionalFormatting sqref="K40">
    <cfRule type="cellIs" dxfId="427" priority="2350" operator="equal">
      <formula>"NO VAR"</formula>
    </cfRule>
  </conditionalFormatting>
  <conditionalFormatting sqref="K40">
    <cfRule type="cellIs" dxfId="426" priority="2349" operator="equal">
      <formula>"NO VAR"</formula>
    </cfRule>
  </conditionalFormatting>
  <conditionalFormatting sqref="K40">
    <cfRule type="cellIs" dxfId="425" priority="2348" operator="equal">
      <formula>"HIDE-NO VAR"</formula>
    </cfRule>
  </conditionalFormatting>
  <conditionalFormatting sqref="K40">
    <cfRule type="cellIs" dxfId="424" priority="2347" operator="equal">
      <formula>"NO VAR"</formula>
    </cfRule>
  </conditionalFormatting>
  <conditionalFormatting sqref="K40">
    <cfRule type="cellIs" dxfId="423" priority="2346" operator="equal">
      <formula>"NO VAR"</formula>
    </cfRule>
  </conditionalFormatting>
  <conditionalFormatting sqref="K40">
    <cfRule type="cellIs" dxfId="422" priority="2345" operator="equal">
      <formula>"HIDE-NO VAR"</formula>
    </cfRule>
  </conditionalFormatting>
  <conditionalFormatting sqref="K40">
    <cfRule type="cellIs" dxfId="421" priority="2344" operator="equal">
      <formula>"NO VAR"</formula>
    </cfRule>
  </conditionalFormatting>
  <conditionalFormatting sqref="K40">
    <cfRule type="cellIs" dxfId="420" priority="2343" operator="equal">
      <formula>"NO VAR"</formula>
    </cfRule>
  </conditionalFormatting>
  <conditionalFormatting sqref="K40">
    <cfRule type="cellIs" dxfId="419" priority="2342" operator="equal">
      <formula>"HIDE-NO VAR"</formula>
    </cfRule>
  </conditionalFormatting>
  <conditionalFormatting sqref="K40">
    <cfRule type="cellIs" dxfId="418" priority="2341" operator="equal">
      <formula>"NO VAR"</formula>
    </cfRule>
  </conditionalFormatting>
  <conditionalFormatting sqref="K40">
    <cfRule type="cellIs" dxfId="417" priority="2340" operator="equal">
      <formula>"NO VAR"</formula>
    </cfRule>
  </conditionalFormatting>
  <conditionalFormatting sqref="K40">
    <cfRule type="cellIs" dxfId="416" priority="2339" operator="equal">
      <formula>"HIDE-NO VAR"</formula>
    </cfRule>
  </conditionalFormatting>
  <conditionalFormatting sqref="K40">
    <cfRule type="cellIs" dxfId="415" priority="2338" operator="equal">
      <formula>"NO VAR"</formula>
    </cfRule>
  </conditionalFormatting>
  <conditionalFormatting sqref="K40">
    <cfRule type="cellIs" dxfId="414" priority="2337" operator="equal">
      <formula>"NO VAR"</formula>
    </cfRule>
  </conditionalFormatting>
  <conditionalFormatting sqref="K40">
    <cfRule type="cellIs" dxfId="413" priority="2336" operator="equal">
      <formula>"HIDE-NO VAR"</formula>
    </cfRule>
  </conditionalFormatting>
  <conditionalFormatting sqref="K40">
    <cfRule type="cellIs" dxfId="412" priority="2335" operator="equal">
      <formula>"NO VAR"</formula>
    </cfRule>
  </conditionalFormatting>
  <conditionalFormatting sqref="K40">
    <cfRule type="cellIs" dxfId="411" priority="2334" operator="equal">
      <formula>"NO VAR"</formula>
    </cfRule>
  </conditionalFormatting>
  <conditionalFormatting sqref="K40">
    <cfRule type="cellIs" dxfId="410" priority="2333" operator="equal">
      <formula>"HIDE-NO VAR"</formula>
    </cfRule>
  </conditionalFormatting>
  <conditionalFormatting sqref="K40">
    <cfRule type="cellIs" dxfId="409" priority="2332" operator="equal">
      <formula>"NO VAR"</formula>
    </cfRule>
  </conditionalFormatting>
  <conditionalFormatting sqref="K40">
    <cfRule type="cellIs" dxfId="408" priority="2331" operator="equal">
      <formula>"NO VAR"</formula>
    </cfRule>
  </conditionalFormatting>
  <conditionalFormatting sqref="K40">
    <cfRule type="cellIs" dxfId="407" priority="2330" operator="equal">
      <formula>"HIDE-NO VAR"</formula>
    </cfRule>
  </conditionalFormatting>
  <conditionalFormatting sqref="K40">
    <cfRule type="cellIs" dxfId="406" priority="2329" operator="equal">
      <formula>"NO VAR"</formula>
    </cfRule>
  </conditionalFormatting>
  <conditionalFormatting sqref="K40">
    <cfRule type="cellIs" dxfId="405" priority="2328" operator="equal">
      <formula>"NO VAR"</formula>
    </cfRule>
  </conditionalFormatting>
  <conditionalFormatting sqref="K40">
    <cfRule type="cellIs" dxfId="404" priority="2327" operator="equal">
      <formula>"HIDE-NO VAR"</formula>
    </cfRule>
  </conditionalFormatting>
  <conditionalFormatting sqref="K40">
    <cfRule type="cellIs" dxfId="403" priority="2326" operator="equal">
      <formula>"NO VAR"</formula>
    </cfRule>
  </conditionalFormatting>
  <conditionalFormatting sqref="K40">
    <cfRule type="cellIs" dxfId="402" priority="2325" operator="equal">
      <formula>"NO VAR"</formula>
    </cfRule>
  </conditionalFormatting>
  <conditionalFormatting sqref="K40">
    <cfRule type="cellIs" dxfId="401" priority="2324" operator="equal">
      <formula>"INCORRECT LINE BEING PICKED UP"</formula>
    </cfRule>
  </conditionalFormatting>
  <conditionalFormatting sqref="B51:B57">
    <cfRule type="cellIs" dxfId="400" priority="876" operator="equal">
      <formula>"HIDE "</formula>
    </cfRule>
  </conditionalFormatting>
  <conditionalFormatting sqref="J51:K60">
    <cfRule type="cellIs" dxfId="399" priority="875" operator="equal">
      <formula>"NO VAR"</formula>
    </cfRule>
  </conditionalFormatting>
  <conditionalFormatting sqref="J51:K60">
    <cfRule type="cellIs" dxfId="398" priority="874" operator="equal">
      <formula>"HIDE-NO VAR"</formula>
    </cfRule>
  </conditionalFormatting>
  <conditionalFormatting sqref="J51:K60">
    <cfRule type="cellIs" dxfId="397" priority="873" operator="equal">
      <formula>"ERROR "</formula>
    </cfRule>
  </conditionalFormatting>
  <conditionalFormatting sqref="J52">
    <cfRule type="cellIs" dxfId="396" priority="872" operator="equal">
      <formula>"NO VAR"</formula>
    </cfRule>
  </conditionalFormatting>
  <conditionalFormatting sqref="J52">
    <cfRule type="cellIs" dxfId="395" priority="871" operator="equal">
      <formula>"NO VAR"</formula>
    </cfRule>
  </conditionalFormatting>
  <conditionalFormatting sqref="J51">
    <cfRule type="cellIs" dxfId="394" priority="869" operator="equal">
      <formula>"NO VAR"</formula>
    </cfRule>
  </conditionalFormatting>
  <conditionalFormatting sqref="K65">
    <cfRule type="cellIs" dxfId="393" priority="716" operator="equal">
      <formula>"NO VAR"</formula>
    </cfRule>
  </conditionalFormatting>
  <conditionalFormatting sqref="K65">
    <cfRule type="cellIs" dxfId="392" priority="715" operator="equal">
      <formula>"HIDE-NO VAR"</formula>
    </cfRule>
  </conditionalFormatting>
  <conditionalFormatting sqref="J51">
    <cfRule type="cellIs" dxfId="391" priority="865" operator="equal">
      <formula>"NO VAR"</formula>
    </cfRule>
  </conditionalFormatting>
  <conditionalFormatting sqref="J51">
    <cfRule type="cellIs" dxfId="390" priority="864" operator="equal">
      <formula>"HIDE-NO VAR"</formula>
    </cfRule>
  </conditionalFormatting>
  <conditionalFormatting sqref="J51">
    <cfRule type="cellIs" dxfId="389" priority="862" operator="equal">
      <formula>"NO VAR"</formula>
    </cfRule>
  </conditionalFormatting>
  <conditionalFormatting sqref="J52">
    <cfRule type="cellIs" dxfId="388" priority="861" operator="equal">
      <formula>"HIDE-NO VAR"</formula>
    </cfRule>
  </conditionalFormatting>
  <conditionalFormatting sqref="J52">
    <cfRule type="cellIs" dxfId="387" priority="860" operator="equal">
      <formula>"HIDE-NO VAR"</formula>
    </cfRule>
  </conditionalFormatting>
  <conditionalFormatting sqref="J52">
    <cfRule type="cellIs" dxfId="386" priority="859" operator="equal">
      <formula>"NO VAR"</formula>
    </cfRule>
  </conditionalFormatting>
  <conditionalFormatting sqref="J52">
    <cfRule type="cellIs" dxfId="385" priority="858" operator="equal">
      <formula>"HIDE-NO VAR"</formula>
    </cfRule>
  </conditionalFormatting>
  <conditionalFormatting sqref="K65">
    <cfRule type="cellIs" dxfId="384" priority="690" operator="equal">
      <formula>"NO VAR"</formula>
    </cfRule>
  </conditionalFormatting>
  <conditionalFormatting sqref="K52">
    <cfRule type="cellIs" dxfId="383" priority="841" operator="equal">
      <formula>"HIDE-NO VAR"</formula>
    </cfRule>
  </conditionalFormatting>
  <conditionalFormatting sqref="K52">
    <cfRule type="cellIs" dxfId="382" priority="839" operator="equal">
      <formula>"NO VAR"</formula>
    </cfRule>
  </conditionalFormatting>
  <conditionalFormatting sqref="K61:K63">
    <cfRule type="cellIs" dxfId="381" priority="761" operator="equal">
      <formula>"NO VAR"</formula>
    </cfRule>
  </conditionalFormatting>
  <conditionalFormatting sqref="K61:K63">
    <cfRule type="cellIs" dxfId="380" priority="760" operator="equal">
      <formula>"HIDE-NO VAR"</formula>
    </cfRule>
  </conditionalFormatting>
  <conditionalFormatting sqref="K61:K63">
    <cfRule type="cellIs" dxfId="379" priority="759" operator="equal">
      <formula>"NO VAR"</formula>
    </cfRule>
  </conditionalFormatting>
  <conditionalFormatting sqref="K51:K60">
    <cfRule type="cellIs" dxfId="378" priority="833" operator="equal">
      <formula>"INCORRECT LINE BEING PICKED UP"</formula>
    </cfRule>
  </conditionalFormatting>
  <conditionalFormatting sqref="B58:B59">
    <cfRule type="cellIs" dxfId="377" priority="832" operator="equal">
      <formula>"HIDE "</formula>
    </cfRule>
  </conditionalFormatting>
  <conditionalFormatting sqref="D51:D63 D80:D83 D65:D78">
    <cfRule type="cellIs" dxfId="376" priority="230" operator="equal">
      <formula>"HIDE "</formula>
    </cfRule>
  </conditionalFormatting>
  <conditionalFormatting sqref="B61:B63 E61:E63">
    <cfRule type="cellIs" dxfId="375" priority="831" operator="equal">
      <formula>"HIDE "</formula>
    </cfRule>
  </conditionalFormatting>
  <conditionalFormatting sqref="J61:J63">
    <cfRule type="cellIs" dxfId="374" priority="830" operator="equal">
      <formula>"NO VAR"</formula>
    </cfRule>
  </conditionalFormatting>
  <conditionalFormatting sqref="J61:J63">
    <cfRule type="cellIs" dxfId="373" priority="829" operator="equal">
      <formula>"HIDE-NO VAR"</formula>
    </cfRule>
  </conditionalFormatting>
  <conditionalFormatting sqref="J61:J63">
    <cfRule type="cellIs" dxfId="372" priority="828" operator="equal">
      <formula>"ERROR "</formula>
    </cfRule>
  </conditionalFormatting>
  <conditionalFormatting sqref="J65">
    <cfRule type="cellIs" dxfId="371" priority="745" operator="equal">
      <formula>"NO VAR"</formula>
    </cfRule>
  </conditionalFormatting>
  <conditionalFormatting sqref="J65">
    <cfRule type="cellIs" dxfId="370" priority="742" operator="equal">
      <formula>"NO VAR"</formula>
    </cfRule>
  </conditionalFormatting>
  <conditionalFormatting sqref="J65">
    <cfRule type="cellIs" dxfId="369" priority="739" operator="equal">
      <formula>"NO VAR"</formula>
    </cfRule>
  </conditionalFormatting>
  <conditionalFormatting sqref="J65">
    <cfRule type="cellIs" dxfId="368" priority="736" operator="equal">
      <formula>"NO VAR"</formula>
    </cfRule>
  </conditionalFormatting>
  <conditionalFormatting sqref="J66:J68">
    <cfRule type="cellIs" dxfId="367" priority="656" operator="equal">
      <formula>"NO VAR"</formula>
    </cfRule>
  </conditionalFormatting>
  <conditionalFormatting sqref="J61:J63">
    <cfRule type="cellIs" dxfId="366" priority="806" operator="equal">
      <formula>"NO VAR"</formula>
    </cfRule>
  </conditionalFormatting>
  <conditionalFormatting sqref="J66:J68">
    <cfRule type="cellIs" dxfId="365" priority="653" operator="equal">
      <formula>"NO VAR"</formula>
    </cfRule>
  </conditionalFormatting>
  <conditionalFormatting sqref="J65">
    <cfRule type="cellIs" dxfId="364" priority="727" operator="equal">
      <formula>"NO VAR"</formula>
    </cfRule>
  </conditionalFormatting>
  <conditionalFormatting sqref="J61:J63">
    <cfRule type="cellIs" dxfId="363" priority="801" operator="equal">
      <formula>"HIDE-NO VAR"</formula>
    </cfRule>
  </conditionalFormatting>
  <conditionalFormatting sqref="J61:J63">
    <cfRule type="cellIs" dxfId="362" priority="799" operator="equal">
      <formula>"NO VAR"</formula>
    </cfRule>
  </conditionalFormatting>
  <conditionalFormatting sqref="K66:K68">
    <cfRule type="cellIs" dxfId="361" priority="645" operator="equal">
      <formula>"HIDE-NO VAR"</formula>
    </cfRule>
  </conditionalFormatting>
  <conditionalFormatting sqref="K66:K68">
    <cfRule type="cellIs" dxfId="360" priority="642" operator="equal">
      <formula>"HIDE-NO VAR"</formula>
    </cfRule>
  </conditionalFormatting>
  <conditionalFormatting sqref="K65">
    <cfRule type="cellIs" dxfId="359" priority="713" operator="equal">
      <formula>"NO VAR"</formula>
    </cfRule>
  </conditionalFormatting>
  <conditionalFormatting sqref="K65">
    <cfRule type="cellIs" dxfId="358" priority="710" operator="equal">
      <formula>"NO VAR"</formula>
    </cfRule>
  </conditionalFormatting>
  <conditionalFormatting sqref="K65">
    <cfRule type="cellIs" dxfId="357" priority="707" operator="equal">
      <formula>"NO VAR"</formula>
    </cfRule>
  </conditionalFormatting>
  <conditionalFormatting sqref="K65">
    <cfRule type="cellIs" dxfId="356" priority="704" operator="equal">
      <formula>"NO VAR"</formula>
    </cfRule>
  </conditionalFormatting>
  <conditionalFormatting sqref="K65">
    <cfRule type="cellIs" dxfId="355" priority="701" operator="equal">
      <formula>"NO VAR"</formula>
    </cfRule>
  </conditionalFormatting>
  <conditionalFormatting sqref="K65">
    <cfRule type="cellIs" dxfId="354" priority="698" operator="equal">
      <formula>"NO VAR"</formula>
    </cfRule>
  </conditionalFormatting>
  <conditionalFormatting sqref="K65">
    <cfRule type="cellIs" dxfId="353" priority="695" operator="equal">
      <formula>"NO VAR"</formula>
    </cfRule>
  </conditionalFormatting>
  <conditionalFormatting sqref="K65">
    <cfRule type="cellIs" dxfId="352" priority="692" operator="equal">
      <formula>"NO VAR"</formula>
    </cfRule>
  </conditionalFormatting>
  <conditionalFormatting sqref="K66:K68">
    <cfRule type="cellIs" dxfId="351" priority="615" operator="equal">
      <formula>"NO VAR"</formula>
    </cfRule>
  </conditionalFormatting>
  <conditionalFormatting sqref="K61:K63">
    <cfRule type="cellIs" dxfId="350" priority="766" operator="equal">
      <formula>"HIDE-NO VAR"</formula>
    </cfRule>
  </conditionalFormatting>
  <conditionalFormatting sqref="K61:K63">
    <cfRule type="cellIs" dxfId="349" priority="764" operator="equal">
      <formula>"NO VAR"</formula>
    </cfRule>
  </conditionalFormatting>
  <conditionalFormatting sqref="K61:K63">
    <cfRule type="cellIs" dxfId="348" priority="757" operator="equal">
      <formula>"INCORRECT LINE BEING PICKED UP"</formula>
    </cfRule>
  </conditionalFormatting>
  <conditionalFormatting sqref="B65 E65">
    <cfRule type="cellIs" dxfId="347" priority="756" operator="equal">
      <formula>"HIDE "</formula>
    </cfRule>
  </conditionalFormatting>
  <conditionalFormatting sqref="J65">
    <cfRule type="cellIs" dxfId="346" priority="753" operator="equal">
      <formula>"ERROR "</formula>
    </cfRule>
  </conditionalFormatting>
  <conditionalFormatting sqref="J65">
    <cfRule type="cellIs" dxfId="345" priority="752" operator="equal">
      <formula>"HIDE-NO VAR"</formula>
    </cfRule>
  </conditionalFormatting>
  <conditionalFormatting sqref="J65">
    <cfRule type="cellIs" dxfId="344" priority="749" operator="equal">
      <formula>"HIDE-NO VAR"</formula>
    </cfRule>
  </conditionalFormatting>
  <conditionalFormatting sqref="J65">
    <cfRule type="cellIs" dxfId="343" priority="748" operator="equal">
      <formula>"NO VAR"</formula>
    </cfRule>
  </conditionalFormatting>
  <conditionalFormatting sqref="J65">
    <cfRule type="cellIs" dxfId="342" priority="747" operator="equal">
      <formula>"HIDE-NO VAR"</formula>
    </cfRule>
  </conditionalFormatting>
  <conditionalFormatting sqref="J65">
    <cfRule type="cellIs" dxfId="341" priority="744" operator="equal">
      <formula>"HIDE-NO VAR"</formula>
    </cfRule>
  </conditionalFormatting>
  <conditionalFormatting sqref="J65">
    <cfRule type="cellIs" dxfId="340" priority="741" operator="equal">
      <formula>"HIDE-NO VAR"</formula>
    </cfRule>
  </conditionalFormatting>
  <conditionalFormatting sqref="J65">
    <cfRule type="cellIs" dxfId="339" priority="738" operator="equal">
      <formula>"HIDE-NO VAR"</formula>
    </cfRule>
  </conditionalFormatting>
  <conditionalFormatting sqref="J65">
    <cfRule type="cellIs" dxfId="338" priority="735" operator="equal">
      <formula>"HIDE-NO VAR"</formula>
    </cfRule>
  </conditionalFormatting>
  <conditionalFormatting sqref="J66:J68">
    <cfRule type="cellIs" dxfId="337" priority="655" operator="equal">
      <formula>"NO VAR"</formula>
    </cfRule>
  </conditionalFormatting>
  <conditionalFormatting sqref="J65">
    <cfRule type="cellIs" dxfId="336" priority="730" operator="equal">
      <formula>"NO VAR"</formula>
    </cfRule>
  </conditionalFormatting>
  <conditionalFormatting sqref="J69:J77">
    <cfRule type="cellIs" dxfId="335" priority="576" operator="equal">
      <formula>"NO VAR"</formula>
    </cfRule>
  </conditionalFormatting>
  <conditionalFormatting sqref="J66:J68">
    <cfRule type="cellIs" dxfId="334" priority="649" operator="equal">
      <formula>"NO VAR"</formula>
    </cfRule>
  </conditionalFormatting>
  <conditionalFormatting sqref="K69:K77">
    <cfRule type="cellIs" dxfId="333" priority="572" operator="equal">
      <formula>"NO VAR"</formula>
    </cfRule>
  </conditionalFormatting>
  <conditionalFormatting sqref="K65">
    <cfRule type="cellIs" dxfId="332" priority="721" operator="equal">
      <formula>"ERROR "</formula>
    </cfRule>
  </conditionalFormatting>
  <conditionalFormatting sqref="K65">
    <cfRule type="cellIs" dxfId="331" priority="712" operator="equal">
      <formula>"HIDE-NO VAR"</formula>
    </cfRule>
  </conditionalFormatting>
  <conditionalFormatting sqref="K65">
    <cfRule type="cellIs" dxfId="330" priority="709" operator="equal">
      <formula>"HIDE-NO VAR"</formula>
    </cfRule>
  </conditionalFormatting>
  <conditionalFormatting sqref="K65">
    <cfRule type="cellIs" dxfId="329" priority="706" operator="equal">
      <formula>"HIDE-NO VAR"</formula>
    </cfRule>
  </conditionalFormatting>
  <conditionalFormatting sqref="K65">
    <cfRule type="cellIs" dxfId="328" priority="703" operator="equal">
      <formula>"HIDE-NO VAR"</formula>
    </cfRule>
  </conditionalFormatting>
  <conditionalFormatting sqref="K65">
    <cfRule type="cellIs" dxfId="327" priority="700" operator="equal">
      <formula>"HIDE-NO VAR"</formula>
    </cfRule>
  </conditionalFormatting>
  <conditionalFormatting sqref="K65">
    <cfRule type="cellIs" dxfId="326" priority="697" operator="equal">
      <formula>"HIDE-NO VAR"</formula>
    </cfRule>
  </conditionalFormatting>
  <conditionalFormatting sqref="K65">
    <cfRule type="cellIs" dxfId="325" priority="694" operator="equal">
      <formula>"HIDE-NO VAR"</formula>
    </cfRule>
  </conditionalFormatting>
  <conditionalFormatting sqref="K65">
    <cfRule type="cellIs" dxfId="324" priority="691" operator="equal">
      <formula>"HIDE-NO VAR"</formula>
    </cfRule>
  </conditionalFormatting>
  <conditionalFormatting sqref="K65">
    <cfRule type="cellIs" dxfId="323" priority="687" operator="equal">
      <formula>"NO VAR"</formula>
    </cfRule>
  </conditionalFormatting>
  <conditionalFormatting sqref="K65">
    <cfRule type="cellIs" dxfId="322" priority="686" operator="equal">
      <formula>"NO VAR"</formula>
    </cfRule>
  </conditionalFormatting>
  <conditionalFormatting sqref="K65">
    <cfRule type="cellIs" dxfId="321" priority="683" operator="equal">
      <formula>"NO VAR"</formula>
    </cfRule>
  </conditionalFormatting>
  <conditionalFormatting sqref="K65">
    <cfRule type="cellIs" dxfId="320" priority="682" operator="equal">
      <formula>"INCORRECT LINE BEING PICKED UP"</formula>
    </cfRule>
  </conditionalFormatting>
  <conditionalFormatting sqref="B66:B68 E66:E68">
    <cfRule type="cellIs" dxfId="319" priority="681" operator="equal">
      <formula>"HIDE "</formula>
    </cfRule>
  </conditionalFormatting>
  <conditionalFormatting sqref="J66:J68">
    <cfRule type="cellIs" dxfId="318" priority="679" operator="equal">
      <formula>"HIDE-NO VAR"</formula>
    </cfRule>
  </conditionalFormatting>
  <conditionalFormatting sqref="J66:J68">
    <cfRule type="cellIs" dxfId="317" priority="678" operator="equal">
      <formula>"ERROR "</formula>
    </cfRule>
  </conditionalFormatting>
  <conditionalFormatting sqref="J66:J68">
    <cfRule type="cellIs" dxfId="316" priority="677" operator="equal">
      <formula>"HIDE-NO VAR"</formula>
    </cfRule>
  </conditionalFormatting>
  <conditionalFormatting sqref="J66:J68">
    <cfRule type="cellIs" dxfId="315" priority="676" operator="equal">
      <formula>"HIDE-NO VAR"</formula>
    </cfRule>
  </conditionalFormatting>
  <conditionalFormatting sqref="J66:J68">
    <cfRule type="cellIs" dxfId="314" priority="675" operator="equal">
      <formula>"NO VAR"</formula>
    </cfRule>
  </conditionalFormatting>
  <conditionalFormatting sqref="J66:J68">
    <cfRule type="cellIs" dxfId="313" priority="674" operator="equal">
      <formula>"HIDE-NO VAR"</formula>
    </cfRule>
  </conditionalFormatting>
  <conditionalFormatting sqref="J78">
    <cfRule type="cellIs" dxfId="312" priority="518" operator="equal">
      <formula>"NO VAR"</formula>
    </cfRule>
  </conditionalFormatting>
  <conditionalFormatting sqref="J78">
    <cfRule type="cellIs" dxfId="311" priority="515" operator="equal">
      <formula>"NO VAR"</formula>
    </cfRule>
  </conditionalFormatting>
  <conditionalFormatting sqref="J78">
    <cfRule type="cellIs" dxfId="310" priority="512" operator="equal">
      <formula>"NO VAR"</formula>
    </cfRule>
  </conditionalFormatting>
  <conditionalFormatting sqref="J78">
    <cfRule type="cellIs" dxfId="309" priority="509" operator="equal">
      <formula>"NO VAR"</formula>
    </cfRule>
  </conditionalFormatting>
  <conditionalFormatting sqref="K66:K68">
    <cfRule type="cellIs" dxfId="308" priority="647" operator="equal">
      <formula>"HIDE-NO VAR"</formula>
    </cfRule>
  </conditionalFormatting>
  <conditionalFormatting sqref="K66:K68">
    <cfRule type="cellIs" dxfId="307" priority="646" operator="equal">
      <formula>"ERROR "</formula>
    </cfRule>
  </conditionalFormatting>
  <conditionalFormatting sqref="K66:K68">
    <cfRule type="cellIs" dxfId="306" priority="644" operator="equal">
      <formula>"HIDE-NO VAR"</formula>
    </cfRule>
  </conditionalFormatting>
  <conditionalFormatting sqref="K66:K68">
    <cfRule type="cellIs" dxfId="305" priority="643" operator="equal">
      <formula>"NO VAR"</formula>
    </cfRule>
  </conditionalFormatting>
  <conditionalFormatting sqref="K78">
    <cfRule type="cellIs" dxfId="304" priority="486" operator="equal">
      <formula>"NO VAR"</formula>
    </cfRule>
  </conditionalFormatting>
  <conditionalFormatting sqref="K78">
    <cfRule type="cellIs" dxfId="303" priority="483" operator="equal">
      <formula>"NO VAR"</formula>
    </cfRule>
  </conditionalFormatting>
  <conditionalFormatting sqref="K78">
    <cfRule type="cellIs" dxfId="302" priority="480" operator="equal">
      <formula>"NO VAR"</formula>
    </cfRule>
  </conditionalFormatting>
  <conditionalFormatting sqref="K78">
    <cfRule type="cellIs" dxfId="301" priority="477" operator="equal">
      <formula>"NO VAR"</formula>
    </cfRule>
  </conditionalFormatting>
  <conditionalFormatting sqref="K78">
    <cfRule type="cellIs" dxfId="300" priority="474" operator="equal">
      <formula>"NO VAR"</formula>
    </cfRule>
  </conditionalFormatting>
  <conditionalFormatting sqref="K78">
    <cfRule type="cellIs" dxfId="299" priority="471" operator="equal">
      <formula>"NO VAR"</formula>
    </cfRule>
  </conditionalFormatting>
  <conditionalFormatting sqref="K78">
    <cfRule type="cellIs" dxfId="298" priority="468" operator="equal">
      <formula>"NO VAR"</formula>
    </cfRule>
  </conditionalFormatting>
  <conditionalFormatting sqref="K78">
    <cfRule type="cellIs" dxfId="297" priority="465" operator="equal">
      <formula>"NO VAR"</formula>
    </cfRule>
  </conditionalFormatting>
  <conditionalFormatting sqref="K66:K68">
    <cfRule type="cellIs" dxfId="296" priority="616" operator="equal">
      <formula>"HIDE-NO VAR"</formula>
    </cfRule>
  </conditionalFormatting>
  <conditionalFormatting sqref="K66:K68">
    <cfRule type="cellIs" dxfId="295" priority="614" operator="equal">
      <formula>"NO VAR"</formula>
    </cfRule>
  </conditionalFormatting>
  <conditionalFormatting sqref="K66:K68">
    <cfRule type="cellIs" dxfId="294" priority="613" operator="equal">
      <formula>"HIDE-NO VAR"</formula>
    </cfRule>
  </conditionalFormatting>
  <conditionalFormatting sqref="K69:K77">
    <cfRule type="cellIs" dxfId="293" priority="536" operator="equal">
      <formula>"NO VAR"</formula>
    </cfRule>
  </conditionalFormatting>
  <conditionalFormatting sqref="K66:K68">
    <cfRule type="cellIs" dxfId="292" priority="611" operator="equal">
      <formula>"NO VAR"</formula>
    </cfRule>
  </conditionalFormatting>
  <conditionalFormatting sqref="K66:K68">
    <cfRule type="cellIs" dxfId="291" priority="609" operator="equal">
      <formula>"NO VAR"</formula>
    </cfRule>
  </conditionalFormatting>
  <conditionalFormatting sqref="K69:K77">
    <cfRule type="cellIs" dxfId="290" priority="532" operator="equal">
      <formula>"NO VAR"</formula>
    </cfRule>
  </conditionalFormatting>
  <conditionalFormatting sqref="K66:K68">
    <cfRule type="cellIs" dxfId="289" priority="607" operator="equal">
      <formula>"INCORRECT LINE BEING PICKED UP"</formula>
    </cfRule>
  </conditionalFormatting>
  <conditionalFormatting sqref="B69">
    <cfRule type="cellIs" dxfId="288" priority="606" operator="equal">
      <formula>"HIDE "</formula>
    </cfRule>
  </conditionalFormatting>
  <conditionalFormatting sqref="B70:B77">
    <cfRule type="cellIs" dxfId="287" priority="605" operator="equal">
      <formula>"HIDE "</formula>
    </cfRule>
  </conditionalFormatting>
  <conditionalFormatting sqref="J69:J77">
    <cfRule type="cellIs" dxfId="286" priority="603" operator="equal">
      <formula>"HIDE-NO VAR"</formula>
    </cfRule>
  </conditionalFormatting>
  <conditionalFormatting sqref="J69:J77">
    <cfRule type="cellIs" dxfId="285" priority="602" operator="equal">
      <formula>"ERROR "</formula>
    </cfRule>
  </conditionalFormatting>
  <conditionalFormatting sqref="J80">
    <cfRule type="cellIs" dxfId="284" priority="449" operator="equal">
      <formula>"HIDE-NO VAR"</formula>
    </cfRule>
  </conditionalFormatting>
  <conditionalFormatting sqref="J69:J77">
    <cfRule type="cellIs" dxfId="283" priority="600" operator="equal">
      <formula>"HIDE-NO VAR"</formula>
    </cfRule>
  </conditionalFormatting>
  <conditionalFormatting sqref="J69:J77">
    <cfRule type="cellIs" dxfId="282" priority="581" operator="equal">
      <formula>"HIDE-NO VAR"</formula>
    </cfRule>
  </conditionalFormatting>
  <conditionalFormatting sqref="J80">
    <cfRule type="cellIs" dxfId="281" priority="428" operator="equal">
      <formula>"NO VAR"</formula>
    </cfRule>
  </conditionalFormatting>
  <conditionalFormatting sqref="J69:J77">
    <cfRule type="cellIs" dxfId="280" priority="579" operator="equal">
      <formula>"NO VAR"</formula>
    </cfRule>
  </conditionalFormatting>
  <conditionalFormatting sqref="J69:J77">
    <cfRule type="cellIs" dxfId="279" priority="577" operator="equal">
      <formula>"NO VAR"</formula>
    </cfRule>
  </conditionalFormatting>
  <conditionalFormatting sqref="J78">
    <cfRule type="cellIs" dxfId="278" priority="500" operator="equal">
      <formula>"NO VAR"</formula>
    </cfRule>
  </conditionalFormatting>
  <conditionalFormatting sqref="K80">
    <cfRule type="cellIs" dxfId="277" priority="421" operator="equal">
      <formula>"NO VAR"</formula>
    </cfRule>
  </conditionalFormatting>
  <conditionalFormatting sqref="K69:K77">
    <cfRule type="cellIs" dxfId="276" priority="571" operator="equal">
      <formula>"HIDE-NO VAR"</formula>
    </cfRule>
  </conditionalFormatting>
  <conditionalFormatting sqref="K69:K77">
    <cfRule type="cellIs" dxfId="275" priority="570" operator="equal">
      <formula>"ERROR "</formula>
    </cfRule>
  </conditionalFormatting>
  <conditionalFormatting sqref="K80">
    <cfRule type="cellIs" dxfId="274" priority="417" operator="equal">
      <formula>"HIDE-NO VAR"</formula>
    </cfRule>
  </conditionalFormatting>
  <conditionalFormatting sqref="K69:K77">
    <cfRule type="cellIs" dxfId="273" priority="568" operator="equal">
      <formula>"HIDE-NO VAR"</formula>
    </cfRule>
  </conditionalFormatting>
  <conditionalFormatting sqref="K69:K77">
    <cfRule type="cellIs" dxfId="272" priority="540" operator="equal">
      <formula>"HIDE-NO VAR"</formula>
    </cfRule>
  </conditionalFormatting>
  <conditionalFormatting sqref="K69:K77">
    <cfRule type="cellIs" dxfId="271" priority="539" operator="equal">
      <formula>"NO VAR"</formula>
    </cfRule>
  </conditionalFormatting>
  <conditionalFormatting sqref="K78">
    <cfRule type="cellIs" dxfId="270" priority="462" operator="equal">
      <formula>"NO VAR"</formula>
    </cfRule>
  </conditionalFormatting>
  <conditionalFormatting sqref="K69:K77">
    <cfRule type="cellIs" dxfId="269" priority="535" operator="equal">
      <formula>"NO VAR"</formula>
    </cfRule>
  </conditionalFormatting>
  <conditionalFormatting sqref="K69:K77">
    <cfRule type="cellIs" dxfId="268" priority="531" operator="equal">
      <formula>"INCORRECT LINE BEING PICKED UP"</formula>
    </cfRule>
  </conditionalFormatting>
  <conditionalFormatting sqref="B78">
    <cfRule type="cellIs" dxfId="267" priority="530" operator="equal">
      <formula>"HIDE "</formula>
    </cfRule>
  </conditionalFormatting>
  <conditionalFormatting sqref="B80">
    <cfRule type="cellIs" dxfId="266" priority="529" operator="equal">
      <formula>"HIDE "</formula>
    </cfRule>
  </conditionalFormatting>
  <conditionalFormatting sqref="B81:B82">
    <cfRule type="cellIs" dxfId="265" priority="528" operator="equal">
      <formula>"HIDE "</formula>
    </cfRule>
  </conditionalFormatting>
  <conditionalFormatting sqref="J78">
    <cfRule type="cellIs" dxfId="264" priority="525" operator="equal">
      <formula>"ERROR "</formula>
    </cfRule>
  </conditionalFormatting>
  <conditionalFormatting sqref="J81 J83">
    <cfRule type="cellIs" dxfId="263" priority="370" operator="equal">
      <formula>"NO VAR"</formula>
    </cfRule>
  </conditionalFormatting>
  <conditionalFormatting sqref="J80">
    <cfRule type="cellIs" dxfId="262" priority="445" operator="equal">
      <formula>"HIDE-NO VAR"</formula>
    </cfRule>
  </conditionalFormatting>
  <conditionalFormatting sqref="J81 J83">
    <cfRule type="cellIs" dxfId="261" priority="354" operator="equal">
      <formula>"NO VAR"</formula>
    </cfRule>
  </conditionalFormatting>
  <conditionalFormatting sqref="J80">
    <cfRule type="cellIs" dxfId="260" priority="429" operator="equal">
      <formula>"NO VAR"</formula>
    </cfRule>
  </conditionalFormatting>
  <conditionalFormatting sqref="J78">
    <cfRule type="cellIs" dxfId="259" priority="503" operator="equal">
      <formula>"NO VAR"</formula>
    </cfRule>
  </conditionalFormatting>
  <conditionalFormatting sqref="J78">
    <cfRule type="cellIs" dxfId="258" priority="502" operator="equal">
      <formula>"NO VAR"</formula>
    </cfRule>
  </conditionalFormatting>
  <conditionalFormatting sqref="K81 K83">
    <cfRule type="cellIs" dxfId="257" priority="347" operator="equal">
      <formula>"NO VAR"</formula>
    </cfRule>
  </conditionalFormatting>
  <conditionalFormatting sqref="K81 K83">
    <cfRule type="cellIs" dxfId="256" priority="346" operator="equal">
      <formula>"HIDE-NO VAR"</formula>
    </cfRule>
  </conditionalFormatting>
  <conditionalFormatting sqref="K78">
    <cfRule type="cellIs" dxfId="255" priority="493" operator="equal">
      <formula>"ERROR "</formula>
    </cfRule>
  </conditionalFormatting>
  <conditionalFormatting sqref="K81 K83">
    <cfRule type="cellIs" dxfId="254" priority="338" operator="equal">
      <formula>"NO VAR"</formula>
    </cfRule>
  </conditionalFormatting>
  <conditionalFormatting sqref="K80">
    <cfRule type="cellIs" dxfId="253" priority="413" operator="equal">
      <formula>"HIDE-NO VAR"</formula>
    </cfRule>
  </conditionalFormatting>
  <conditionalFormatting sqref="K78">
    <cfRule type="cellIs" dxfId="252" priority="461" operator="equal">
      <formula>"NO VAR"</formula>
    </cfRule>
  </conditionalFormatting>
  <conditionalFormatting sqref="K78">
    <cfRule type="cellIs" dxfId="251" priority="458" operator="equal">
      <formula>"NO VAR"</formula>
    </cfRule>
  </conditionalFormatting>
  <conditionalFormatting sqref="K78">
    <cfRule type="cellIs" dxfId="250" priority="456" operator="equal">
      <formula>"NO VAR"</formula>
    </cfRule>
  </conditionalFormatting>
  <conditionalFormatting sqref="K78">
    <cfRule type="cellIs" dxfId="249" priority="454" operator="equal">
      <formula>"INCORRECT LINE BEING PICKED UP"</formula>
    </cfRule>
  </conditionalFormatting>
  <conditionalFormatting sqref="J80">
    <cfRule type="cellIs" dxfId="248" priority="451" operator="equal">
      <formula>"ERROR "</formula>
    </cfRule>
  </conditionalFormatting>
  <conditionalFormatting sqref="J82">
    <cfRule type="cellIs" dxfId="247" priority="296" operator="equal">
      <formula>"NO VAR"</formula>
    </cfRule>
  </conditionalFormatting>
  <conditionalFormatting sqref="J81 J83">
    <cfRule type="cellIs" dxfId="246" priority="371" operator="equal">
      <formula>"HIDE-NO VAR"</formula>
    </cfRule>
  </conditionalFormatting>
  <conditionalFormatting sqref="J82">
    <cfRule type="cellIs" dxfId="245" priority="280" operator="equal">
      <formula>"NO VAR"</formula>
    </cfRule>
  </conditionalFormatting>
  <conditionalFormatting sqref="J81 J83">
    <cfRule type="cellIs" dxfId="244" priority="355" operator="equal">
      <formula>"NO VAR"</formula>
    </cfRule>
  </conditionalFormatting>
  <conditionalFormatting sqref="J80">
    <cfRule type="cellIs" dxfId="243" priority="430" operator="equal">
      <formula>"HIDE-NO VAR"</formula>
    </cfRule>
  </conditionalFormatting>
  <conditionalFormatting sqref="J80">
    <cfRule type="cellIs" dxfId="242" priority="426" operator="equal">
      <formula>"NO VAR"</formula>
    </cfRule>
  </conditionalFormatting>
  <conditionalFormatting sqref="K82">
    <cfRule type="cellIs" dxfId="241" priority="272" operator="equal">
      <formula>"HIDE-NO VAR"</formula>
    </cfRule>
  </conditionalFormatting>
  <conditionalFormatting sqref="K80">
    <cfRule type="cellIs" dxfId="240" priority="419" operator="equal">
      <formula>"ERROR "</formula>
    </cfRule>
  </conditionalFormatting>
  <conditionalFormatting sqref="K81 K83">
    <cfRule type="cellIs" dxfId="239" priority="339" operator="equal">
      <formula>"HIDE-NO VAR"</formula>
    </cfRule>
  </conditionalFormatting>
  <conditionalFormatting sqref="K80">
    <cfRule type="cellIs" dxfId="238" priority="387" operator="equal">
      <formula>"NO VAR"</formula>
    </cfRule>
  </conditionalFormatting>
  <conditionalFormatting sqref="K80">
    <cfRule type="cellIs" dxfId="237" priority="384" operator="equal">
      <formula>"NO VAR"</formula>
    </cfRule>
  </conditionalFormatting>
  <conditionalFormatting sqref="K80">
    <cfRule type="cellIs" dxfId="236" priority="382" operator="equal">
      <formula>"NO VAR"</formula>
    </cfRule>
  </conditionalFormatting>
  <conditionalFormatting sqref="K80">
    <cfRule type="cellIs" dxfId="235" priority="380" operator="equal">
      <formula>"INCORRECT LINE BEING PICKED UP"</formula>
    </cfRule>
  </conditionalFormatting>
  <conditionalFormatting sqref="J81 J83">
    <cfRule type="cellIs" dxfId="234" priority="377" operator="equal">
      <formula>"ERROR "</formula>
    </cfRule>
  </conditionalFormatting>
  <conditionalFormatting sqref="J79">
    <cfRule type="cellIs" dxfId="233" priority="224" operator="equal">
      <formula>"HIDE-NO VAR"</formula>
    </cfRule>
  </conditionalFormatting>
  <conditionalFormatting sqref="J82">
    <cfRule type="cellIs" dxfId="232" priority="298" operator="equal">
      <formula>"NO VAR"</formula>
    </cfRule>
  </conditionalFormatting>
  <conditionalFormatting sqref="J82">
    <cfRule type="cellIs" dxfId="231" priority="297" operator="equal">
      <formula>"HIDE-NO VAR"</formula>
    </cfRule>
  </conditionalFormatting>
  <conditionalFormatting sqref="J82">
    <cfRule type="cellIs" dxfId="230" priority="281" operator="equal">
      <formula>"NO VAR"</formula>
    </cfRule>
  </conditionalFormatting>
  <conditionalFormatting sqref="J81 J83">
    <cfRule type="cellIs" dxfId="229" priority="356" operator="equal">
      <formula>"HIDE-NO VAR"</formula>
    </cfRule>
  </conditionalFormatting>
  <conditionalFormatting sqref="J81 J83">
    <cfRule type="cellIs" dxfId="228" priority="352" operator="equal">
      <formula>"NO VAR"</formula>
    </cfRule>
  </conditionalFormatting>
  <conditionalFormatting sqref="J79">
    <cfRule type="cellIs" dxfId="227" priority="197" operator="equal">
      <formula>"NO VAR"</formula>
    </cfRule>
  </conditionalFormatting>
  <conditionalFormatting sqref="K81 K83">
    <cfRule type="cellIs" dxfId="226" priority="345" operator="equal">
      <formula>"ERROR "</formula>
    </cfRule>
  </conditionalFormatting>
  <conditionalFormatting sqref="K82">
    <cfRule type="cellIs" dxfId="225" priority="240" operator="equal">
      <formula>"NO VAR"</formula>
    </cfRule>
  </conditionalFormatting>
  <conditionalFormatting sqref="K81 K83">
    <cfRule type="cellIs" dxfId="224" priority="315" operator="equal">
      <formula>"HIDE-NO VAR"</formula>
    </cfRule>
  </conditionalFormatting>
  <conditionalFormatting sqref="K81 K83">
    <cfRule type="cellIs" dxfId="223" priority="313" operator="equal">
      <formula>"NO VAR"</formula>
    </cfRule>
  </conditionalFormatting>
  <conditionalFormatting sqref="K81 K83">
    <cfRule type="cellIs" dxfId="222" priority="312" operator="equal">
      <formula>"HIDE-NO VAR"</formula>
    </cfRule>
  </conditionalFormatting>
  <conditionalFormatting sqref="K81 K83">
    <cfRule type="cellIs" dxfId="221" priority="311" operator="equal">
      <formula>"NO VAR"</formula>
    </cfRule>
  </conditionalFormatting>
  <conditionalFormatting sqref="K81 K83">
    <cfRule type="cellIs" dxfId="220" priority="310" operator="equal">
      <formula>"NO VAR"</formula>
    </cfRule>
  </conditionalFormatting>
  <conditionalFormatting sqref="K81 K83">
    <cfRule type="cellIs" dxfId="219" priority="308" operator="equal">
      <formula>"NO VAR"</formula>
    </cfRule>
  </conditionalFormatting>
  <conditionalFormatting sqref="K81 K83">
    <cfRule type="cellIs" dxfId="218" priority="306" operator="equal">
      <formula>"INCORRECT LINE BEING PICKED UP"</formula>
    </cfRule>
  </conditionalFormatting>
  <conditionalFormatting sqref="J82">
    <cfRule type="cellIs" dxfId="217" priority="303" operator="equal">
      <formula>"ERROR "</formula>
    </cfRule>
  </conditionalFormatting>
  <conditionalFormatting sqref="J82">
    <cfRule type="cellIs" dxfId="216" priority="302" operator="equal">
      <formula>"HIDE-NO VAR"</formula>
    </cfRule>
  </conditionalFormatting>
  <conditionalFormatting sqref="J82">
    <cfRule type="cellIs" dxfId="215" priority="299" operator="equal">
      <formula>"HIDE-NO VAR"</formula>
    </cfRule>
  </conditionalFormatting>
  <conditionalFormatting sqref="J79">
    <cfRule type="cellIs" dxfId="214" priority="219" operator="equal">
      <formula>"NO VAR"</formula>
    </cfRule>
  </conditionalFormatting>
  <conditionalFormatting sqref="J79">
    <cfRule type="cellIs" dxfId="213" priority="216" operator="equal">
      <formula>"NO VAR"</formula>
    </cfRule>
  </conditionalFormatting>
  <conditionalFormatting sqref="J79">
    <cfRule type="cellIs" dxfId="212" priority="213" operator="equal">
      <formula>"NO VAR"</formula>
    </cfRule>
  </conditionalFormatting>
  <conditionalFormatting sqref="J79">
    <cfRule type="cellIs" dxfId="211" priority="210" operator="equal">
      <formula>"NO VAR"</formula>
    </cfRule>
  </conditionalFormatting>
  <conditionalFormatting sqref="J79">
    <cfRule type="cellIs" dxfId="210" priority="207" operator="equal">
      <formula>"NO VAR"</formula>
    </cfRule>
  </conditionalFormatting>
  <conditionalFormatting sqref="J82">
    <cfRule type="cellIs" dxfId="209" priority="282" operator="equal">
      <formula>"HIDE-NO VAR"</formula>
    </cfRule>
  </conditionalFormatting>
  <conditionalFormatting sqref="J82">
    <cfRule type="cellIs" dxfId="208" priority="278" operator="equal">
      <formula>"NO VAR"</formula>
    </cfRule>
  </conditionalFormatting>
  <conditionalFormatting sqref="J82">
    <cfRule type="cellIs" dxfId="207" priority="274" operator="equal">
      <formula>"NO VAR"</formula>
    </cfRule>
  </conditionalFormatting>
  <conditionalFormatting sqref="K82">
    <cfRule type="cellIs" dxfId="206" priority="271" operator="equal">
      <formula>"ERROR "</formula>
    </cfRule>
  </conditionalFormatting>
  <conditionalFormatting sqref="K82">
    <cfRule type="cellIs" dxfId="205" priority="270" operator="equal">
      <formula>"HIDE-NO VAR"</formula>
    </cfRule>
  </conditionalFormatting>
  <conditionalFormatting sqref="K82">
    <cfRule type="cellIs" dxfId="204" priority="267" operator="equal">
      <formula>"HIDE-NO VAR"</formula>
    </cfRule>
  </conditionalFormatting>
  <conditionalFormatting sqref="K82">
    <cfRule type="cellIs" dxfId="203" priority="241" operator="equal">
      <formula>"HIDE-NO VAR"</formula>
    </cfRule>
  </conditionalFormatting>
  <conditionalFormatting sqref="K79">
    <cfRule type="cellIs" dxfId="202" priority="163" operator="equal">
      <formula>"NO VAR"</formula>
    </cfRule>
  </conditionalFormatting>
  <conditionalFormatting sqref="K82">
    <cfRule type="cellIs" dxfId="201" priority="238" operator="equal">
      <formula>"HIDE-NO VAR"</formula>
    </cfRule>
  </conditionalFormatting>
  <conditionalFormatting sqref="K82">
    <cfRule type="cellIs" dxfId="200" priority="237" operator="equal">
      <formula>"NO VAR"</formula>
    </cfRule>
  </conditionalFormatting>
  <conditionalFormatting sqref="K82">
    <cfRule type="cellIs" dxfId="199" priority="236" operator="equal">
      <formula>"NO VAR"</formula>
    </cfRule>
  </conditionalFormatting>
  <conditionalFormatting sqref="K82">
    <cfRule type="cellIs" dxfId="198" priority="234" operator="equal">
      <formula>"NO VAR"</formula>
    </cfRule>
  </conditionalFormatting>
  <conditionalFormatting sqref="K79">
    <cfRule type="cellIs" dxfId="197" priority="157" operator="equal">
      <formula>"NO VAR"</formula>
    </cfRule>
  </conditionalFormatting>
  <conditionalFormatting sqref="K82">
    <cfRule type="cellIs" dxfId="196" priority="232" operator="equal">
      <formula>"INCORRECT LINE BEING PICKED UP"</formula>
    </cfRule>
  </conditionalFormatting>
  <conditionalFormatting sqref="B83">
    <cfRule type="cellIs" dxfId="195" priority="231" operator="equal">
      <formula>"HIDE "</formula>
    </cfRule>
  </conditionalFormatting>
  <conditionalFormatting sqref="D79">
    <cfRule type="cellIs" dxfId="194" priority="154" operator="equal">
      <formula>"HIDE "</formula>
    </cfRule>
  </conditionalFormatting>
  <conditionalFormatting sqref="B79">
    <cfRule type="cellIs" dxfId="193" priority="229" operator="equal">
      <formula>"HIDE "</formula>
    </cfRule>
  </conditionalFormatting>
  <conditionalFormatting sqref="J79">
    <cfRule type="cellIs" dxfId="192" priority="226" operator="equal">
      <formula>"ERROR "</formula>
    </cfRule>
  </conditionalFormatting>
  <conditionalFormatting sqref="J79">
    <cfRule type="cellIs" dxfId="191" priority="225" operator="equal">
      <formula>"HIDE-NO VAR"</formula>
    </cfRule>
  </conditionalFormatting>
  <conditionalFormatting sqref="J79">
    <cfRule type="cellIs" dxfId="190" priority="222" operator="equal">
      <formula>"HIDE-NO VAR"</formula>
    </cfRule>
  </conditionalFormatting>
  <conditionalFormatting sqref="J79">
    <cfRule type="cellIs" dxfId="189" priority="221" operator="equal">
      <formula>"NO VAR"</formula>
    </cfRule>
  </conditionalFormatting>
  <conditionalFormatting sqref="J79">
    <cfRule type="cellIs" dxfId="188" priority="220" operator="equal">
      <formula>"HIDE-NO VAR"</formula>
    </cfRule>
  </conditionalFormatting>
  <conditionalFormatting sqref="J79">
    <cfRule type="cellIs" dxfId="187" priority="218" operator="equal">
      <formula>"NO VAR"</formula>
    </cfRule>
  </conditionalFormatting>
  <conditionalFormatting sqref="J79">
    <cfRule type="cellIs" dxfId="186" priority="217" operator="equal">
      <formula>"HIDE-NO VAR"</formula>
    </cfRule>
  </conditionalFormatting>
  <conditionalFormatting sqref="J79">
    <cfRule type="cellIs" dxfId="185" priority="215" operator="equal">
      <formula>"NO VAR"</formula>
    </cfRule>
  </conditionalFormatting>
  <conditionalFormatting sqref="J79">
    <cfRule type="cellIs" dxfId="184" priority="214" operator="equal">
      <formula>"HIDE-NO VAR"</formula>
    </cfRule>
  </conditionalFormatting>
  <conditionalFormatting sqref="J79">
    <cfRule type="cellIs" dxfId="183" priority="212" operator="equal">
      <formula>"NO VAR"</formula>
    </cfRule>
  </conditionalFormatting>
  <conditionalFormatting sqref="J79">
    <cfRule type="cellIs" dxfId="182" priority="211" operator="equal">
      <formula>"HIDE-NO VAR"</formula>
    </cfRule>
  </conditionalFormatting>
  <conditionalFormatting sqref="J79">
    <cfRule type="cellIs" dxfId="181" priority="209" operator="equal">
      <formula>"NO VAR"</formula>
    </cfRule>
  </conditionalFormatting>
  <conditionalFormatting sqref="J79">
    <cfRule type="cellIs" dxfId="180" priority="208" operator="equal">
      <formula>"HIDE-NO VAR"</formula>
    </cfRule>
  </conditionalFormatting>
  <conditionalFormatting sqref="J25">
    <cfRule type="cellIs" dxfId="179" priority="130" operator="equal">
      <formula>"NO VAR"</formula>
    </cfRule>
  </conditionalFormatting>
  <conditionalFormatting sqref="J25">
    <cfRule type="cellIs" dxfId="178" priority="129" operator="equal">
      <formula>"HIDE-NO VAR"</formula>
    </cfRule>
  </conditionalFormatting>
  <conditionalFormatting sqref="J79">
    <cfRule type="cellIs" dxfId="177" priority="204" operator="equal">
      <formula>"NO VAR"</formula>
    </cfRule>
  </conditionalFormatting>
  <conditionalFormatting sqref="J79">
    <cfRule type="cellIs" dxfId="176" priority="203" operator="equal">
      <formula>"NO VAR"</formula>
    </cfRule>
  </conditionalFormatting>
  <conditionalFormatting sqref="J25">
    <cfRule type="cellIs" dxfId="175" priority="126" operator="equal">
      <formula>"HIDE-NO VAR"</formula>
    </cfRule>
  </conditionalFormatting>
  <conditionalFormatting sqref="J25">
    <cfRule type="cellIs" dxfId="174" priority="125" operator="equal">
      <formula>"NO VAR"</formula>
    </cfRule>
  </conditionalFormatting>
  <conditionalFormatting sqref="J79">
    <cfRule type="cellIs" dxfId="173" priority="200" operator="equal">
      <formula>"NO VAR"</formula>
    </cfRule>
  </conditionalFormatting>
  <conditionalFormatting sqref="J79">
    <cfRule type="cellIs" dxfId="172" priority="199" operator="equal">
      <formula>"HIDE-NO VAR"</formula>
    </cfRule>
  </conditionalFormatting>
  <conditionalFormatting sqref="J79">
    <cfRule type="cellIs" dxfId="171" priority="198" operator="equal">
      <formula>"NO VAR"</formula>
    </cfRule>
  </conditionalFormatting>
  <conditionalFormatting sqref="J25">
    <cfRule type="cellIs" dxfId="170" priority="121" operator="equal">
      <formula>"NO VAR"</formula>
    </cfRule>
  </conditionalFormatting>
  <conditionalFormatting sqref="K25">
    <cfRule type="cellIs" dxfId="169" priority="120" operator="equal">
      <formula>"NO VAR"</formula>
    </cfRule>
  </conditionalFormatting>
  <conditionalFormatting sqref="K25">
    <cfRule type="cellIs" dxfId="168" priority="119" operator="equal">
      <formula>"HIDE-NO VAR"</formula>
    </cfRule>
  </conditionalFormatting>
  <conditionalFormatting sqref="K79">
    <cfRule type="cellIs" dxfId="167" priority="194" operator="equal">
      <formula>"ERROR "</formula>
    </cfRule>
  </conditionalFormatting>
  <conditionalFormatting sqref="K79">
    <cfRule type="cellIs" dxfId="166" priority="193" operator="equal">
      <formula>"HIDE-NO VAR"</formula>
    </cfRule>
  </conditionalFormatting>
  <conditionalFormatting sqref="K25">
    <cfRule type="cellIs" dxfId="165" priority="116" operator="equal">
      <formula>"HIDE-NO VAR"</formula>
    </cfRule>
  </conditionalFormatting>
  <conditionalFormatting sqref="K25">
    <cfRule type="cellIs" dxfId="164" priority="115" operator="equal">
      <formula>"NO VAR"</formula>
    </cfRule>
  </conditionalFormatting>
  <conditionalFormatting sqref="K79">
    <cfRule type="cellIs" dxfId="163" priority="190" operator="equal">
      <formula>"HIDE-NO VAR"</formula>
    </cfRule>
  </conditionalFormatting>
  <conditionalFormatting sqref="K79">
    <cfRule type="cellIs" dxfId="162" priority="189" operator="equal">
      <formula>"NO VAR"</formula>
    </cfRule>
  </conditionalFormatting>
  <conditionalFormatting sqref="K79">
    <cfRule type="cellIs" dxfId="161" priority="188" operator="equal">
      <formula>"HIDE-NO VAR"</formula>
    </cfRule>
  </conditionalFormatting>
  <conditionalFormatting sqref="K25">
    <cfRule type="cellIs" dxfId="160" priority="111" operator="equal">
      <formula>"NO VAR"</formula>
    </cfRule>
  </conditionalFormatting>
  <conditionalFormatting sqref="K79">
    <cfRule type="cellIs" dxfId="159" priority="186" operator="equal">
      <formula>"NO VAR"</formula>
    </cfRule>
  </conditionalFormatting>
  <conditionalFormatting sqref="K79">
    <cfRule type="cellIs" dxfId="158" priority="185" operator="equal">
      <formula>"HIDE-NO VAR"</formula>
    </cfRule>
  </conditionalFormatting>
  <conditionalFormatting sqref="K25">
    <cfRule type="cellIs" dxfId="157" priority="108" operator="equal">
      <formula>"NO VAR"</formula>
    </cfRule>
  </conditionalFormatting>
  <conditionalFormatting sqref="K79">
    <cfRule type="cellIs" dxfId="156" priority="183" operator="equal">
      <formula>"NO VAR"</formula>
    </cfRule>
  </conditionalFormatting>
  <conditionalFormatting sqref="K79">
    <cfRule type="cellIs" dxfId="155" priority="182" operator="equal">
      <formula>"HIDE-NO VAR"</formula>
    </cfRule>
  </conditionalFormatting>
  <conditionalFormatting sqref="K25">
    <cfRule type="cellIs" dxfId="154" priority="105" operator="equal">
      <formula>"NO VAR"</formula>
    </cfRule>
  </conditionalFormatting>
  <conditionalFormatting sqref="K79">
    <cfRule type="cellIs" dxfId="153" priority="180" operator="equal">
      <formula>"NO VAR"</formula>
    </cfRule>
  </conditionalFormatting>
  <conditionalFormatting sqref="K79">
    <cfRule type="cellIs" dxfId="152" priority="179" operator="equal">
      <formula>"HIDE-NO VAR"</formula>
    </cfRule>
  </conditionalFormatting>
  <conditionalFormatting sqref="K25">
    <cfRule type="cellIs" dxfId="151" priority="102" operator="equal">
      <formula>"NO VAR"</formula>
    </cfRule>
  </conditionalFormatting>
  <conditionalFormatting sqref="K79">
    <cfRule type="cellIs" dxfId="150" priority="177" operator="equal">
      <formula>"NO VAR"</formula>
    </cfRule>
  </conditionalFormatting>
  <conditionalFormatting sqref="K79">
    <cfRule type="cellIs" dxfId="149" priority="176" operator="equal">
      <formula>"HIDE-NO VAR"</formula>
    </cfRule>
  </conditionalFormatting>
  <conditionalFormatting sqref="K25">
    <cfRule type="cellIs" dxfId="148" priority="99" operator="equal">
      <formula>"NO VAR"</formula>
    </cfRule>
  </conditionalFormatting>
  <conditionalFormatting sqref="K79">
    <cfRule type="cellIs" dxfId="147" priority="174" operator="equal">
      <formula>"NO VAR"</formula>
    </cfRule>
  </conditionalFormatting>
  <conditionalFormatting sqref="K79">
    <cfRule type="cellIs" dxfId="146" priority="173" operator="equal">
      <formula>"HIDE-NO VAR"</formula>
    </cfRule>
  </conditionalFormatting>
  <conditionalFormatting sqref="K25">
    <cfRule type="cellIs" dxfId="145" priority="96" operator="equal">
      <formula>"NO VAR"</formula>
    </cfRule>
  </conditionalFormatting>
  <conditionalFormatting sqref="K79">
    <cfRule type="cellIs" dxfId="144" priority="171" operator="equal">
      <formula>"NO VAR"</formula>
    </cfRule>
  </conditionalFormatting>
  <conditionalFormatting sqref="K79">
    <cfRule type="cellIs" dxfId="143" priority="170" operator="equal">
      <formula>"HIDE-NO VAR"</formula>
    </cfRule>
  </conditionalFormatting>
  <conditionalFormatting sqref="K25">
    <cfRule type="cellIs" dxfId="142" priority="93" operator="equal">
      <formula>"NO VAR"</formula>
    </cfRule>
  </conditionalFormatting>
  <conditionalFormatting sqref="K79">
    <cfRule type="cellIs" dxfId="141" priority="168" operator="equal">
      <formula>"NO VAR"</formula>
    </cfRule>
  </conditionalFormatting>
  <conditionalFormatting sqref="K79">
    <cfRule type="cellIs" dxfId="140" priority="167" operator="equal">
      <formula>"HIDE-NO VAR"</formula>
    </cfRule>
  </conditionalFormatting>
  <conditionalFormatting sqref="K25">
    <cfRule type="cellIs" dxfId="139" priority="90" operator="equal">
      <formula>"NO VAR"</formula>
    </cfRule>
  </conditionalFormatting>
  <conditionalFormatting sqref="K79">
    <cfRule type="cellIs" dxfId="138" priority="165" operator="equal">
      <formula>"NO VAR"</formula>
    </cfRule>
  </conditionalFormatting>
  <conditionalFormatting sqref="K25">
    <cfRule type="cellIs" dxfId="137" priority="88" operator="equal">
      <formula>"HIDE-NO VAR"</formula>
    </cfRule>
  </conditionalFormatting>
  <conditionalFormatting sqref="K25">
    <cfRule type="cellIs" dxfId="136" priority="87" operator="equal">
      <formula>"NO VAR"</formula>
    </cfRule>
  </conditionalFormatting>
  <conditionalFormatting sqref="K25">
    <cfRule type="cellIs" dxfId="135" priority="86" operator="equal">
      <formula>"NO VAR"</formula>
    </cfRule>
  </conditionalFormatting>
  <conditionalFormatting sqref="K25">
    <cfRule type="cellIs" dxfId="134" priority="85" operator="equal">
      <formula>"HIDE-NO VAR"</formula>
    </cfRule>
  </conditionalFormatting>
  <conditionalFormatting sqref="K79">
    <cfRule type="cellIs" dxfId="133" priority="160" operator="equal">
      <formula>"NO VAR"</formula>
    </cfRule>
  </conditionalFormatting>
  <conditionalFormatting sqref="K25">
    <cfRule type="cellIs" dxfId="132" priority="83" operator="equal">
      <formula>"NO VAR"</formula>
    </cfRule>
  </conditionalFormatting>
  <conditionalFormatting sqref="K25">
    <cfRule type="cellIs" dxfId="131" priority="82" operator="equal">
      <formula>"HIDE-NO VAR"</formula>
    </cfRule>
  </conditionalFormatting>
  <conditionalFormatting sqref="K25">
    <cfRule type="cellIs" dxfId="130" priority="81" operator="equal">
      <formula>"NO VAR"</formula>
    </cfRule>
  </conditionalFormatting>
  <conditionalFormatting sqref="K79">
    <cfRule type="cellIs" dxfId="129" priority="156" operator="equal">
      <formula>"NO VAR"</formula>
    </cfRule>
  </conditionalFormatting>
  <conditionalFormatting sqref="K79">
    <cfRule type="cellIs" dxfId="128" priority="155" operator="equal">
      <formula>"INCORRECT LINE BEING PICKED UP"</formula>
    </cfRule>
  </conditionalFormatting>
  <conditionalFormatting sqref="D25">
    <cfRule type="cellIs" dxfId="127" priority="78" operator="equal">
      <formula>"HIDE "</formula>
    </cfRule>
  </conditionalFormatting>
  <conditionalFormatting sqref="J25">
    <cfRule type="cellIs" dxfId="126" priority="149" operator="equal">
      <formula>"HIDE-NO VAR"</formula>
    </cfRule>
  </conditionalFormatting>
  <conditionalFormatting sqref="J25">
    <cfRule type="cellIs" dxfId="125" priority="143" operator="equal">
      <formula>"NO VAR"</formula>
    </cfRule>
  </conditionalFormatting>
  <conditionalFormatting sqref="J25">
    <cfRule type="cellIs" dxfId="124" priority="140" operator="equal">
      <formula>"NO VAR"</formula>
    </cfRule>
  </conditionalFormatting>
  <conditionalFormatting sqref="J25">
    <cfRule type="cellIs" dxfId="123" priority="137" operator="equal">
      <formula>"NO VAR"</formula>
    </cfRule>
  </conditionalFormatting>
  <conditionalFormatting sqref="J25">
    <cfRule type="cellIs" dxfId="122" priority="134" operator="equal">
      <formula>"NO VAR"</formula>
    </cfRule>
  </conditionalFormatting>
  <conditionalFormatting sqref="J25">
    <cfRule type="cellIs" dxfId="121" priority="131" operator="equal">
      <formula>"NO VAR"</formula>
    </cfRule>
  </conditionalFormatting>
  <conditionalFormatting sqref="J25">
    <cfRule type="cellIs" dxfId="120" priority="128" operator="equal">
      <formula>"NO VAR"</formula>
    </cfRule>
  </conditionalFormatting>
  <conditionalFormatting sqref="J25">
    <cfRule type="cellIs" dxfId="119" priority="122" operator="equal">
      <formula>"NO VAR"</formula>
    </cfRule>
  </conditionalFormatting>
  <conditionalFormatting sqref="K25">
    <cfRule type="cellIs" dxfId="118" priority="117" operator="equal">
      <formula>"HIDE-NO VAR"</formula>
    </cfRule>
  </conditionalFormatting>
  <conditionalFormatting sqref="K25">
    <cfRule type="cellIs" dxfId="117" priority="84" operator="equal">
      <formula>"NO VAR"</formula>
    </cfRule>
  </conditionalFormatting>
  <conditionalFormatting sqref="B25 E25">
    <cfRule type="cellIs" dxfId="116" priority="153" operator="equal">
      <formula>"HIDE "</formula>
    </cfRule>
  </conditionalFormatting>
  <conditionalFormatting sqref="J25">
    <cfRule type="cellIs" dxfId="115" priority="152" operator="equal">
      <formula>"NO VAR"</formula>
    </cfRule>
  </conditionalFormatting>
  <conditionalFormatting sqref="J25">
    <cfRule type="cellIs" dxfId="114" priority="151" operator="equal">
      <formula>"HIDE-NO VAR"</formula>
    </cfRule>
  </conditionalFormatting>
  <conditionalFormatting sqref="J25">
    <cfRule type="cellIs" dxfId="113" priority="150" operator="equal">
      <formula>"ERROR "</formula>
    </cfRule>
  </conditionalFormatting>
  <conditionalFormatting sqref="J25">
    <cfRule type="cellIs" dxfId="112" priority="148" operator="equal">
      <formula>"HIDE-NO VAR"</formula>
    </cfRule>
  </conditionalFormatting>
  <conditionalFormatting sqref="J25">
    <cfRule type="cellIs" dxfId="111" priority="147" operator="equal">
      <formula>"NO VAR"</formula>
    </cfRule>
  </conditionalFormatting>
  <conditionalFormatting sqref="J25">
    <cfRule type="cellIs" dxfId="110" priority="146" operator="equal">
      <formula>"HIDE-NO VAR"</formula>
    </cfRule>
  </conditionalFormatting>
  <conditionalFormatting sqref="J25">
    <cfRule type="cellIs" dxfId="109" priority="145" operator="equal">
      <formula>"NO VAR"</formula>
    </cfRule>
  </conditionalFormatting>
  <conditionalFormatting sqref="J25">
    <cfRule type="cellIs" dxfId="108" priority="144" operator="equal">
      <formula>"HIDE-NO VAR"</formula>
    </cfRule>
  </conditionalFormatting>
  <conditionalFormatting sqref="J25">
    <cfRule type="cellIs" dxfId="107" priority="142" operator="equal">
      <formula>"NO VAR"</formula>
    </cfRule>
  </conditionalFormatting>
  <conditionalFormatting sqref="J25">
    <cfRule type="cellIs" dxfId="106" priority="141" operator="equal">
      <formula>"HIDE-NO VAR"</formula>
    </cfRule>
  </conditionalFormatting>
  <conditionalFormatting sqref="J25">
    <cfRule type="cellIs" dxfId="105" priority="139" operator="equal">
      <formula>"NO VAR"</formula>
    </cfRule>
  </conditionalFormatting>
  <conditionalFormatting sqref="J25">
    <cfRule type="cellIs" dxfId="104" priority="138" operator="equal">
      <formula>"HIDE-NO VAR"</formula>
    </cfRule>
  </conditionalFormatting>
  <conditionalFormatting sqref="J25">
    <cfRule type="cellIs" dxfId="103" priority="136" operator="equal">
      <formula>"NO VAR"</formula>
    </cfRule>
  </conditionalFormatting>
  <conditionalFormatting sqref="J25">
    <cfRule type="cellIs" dxfId="102" priority="135" operator="equal">
      <formula>"HIDE-NO VAR"</formula>
    </cfRule>
  </conditionalFormatting>
  <conditionalFormatting sqref="J25">
    <cfRule type="cellIs" dxfId="101" priority="133" operator="equal">
      <formula>"NO VAR"</formula>
    </cfRule>
  </conditionalFormatting>
  <conditionalFormatting sqref="J25">
    <cfRule type="cellIs" dxfId="100" priority="132" operator="equal">
      <formula>"HIDE-NO VAR"</formula>
    </cfRule>
  </conditionalFormatting>
  <conditionalFormatting sqref="J25">
    <cfRule type="cellIs" dxfId="99" priority="127" operator="equal">
      <formula>"NO VAR"</formula>
    </cfRule>
  </conditionalFormatting>
  <conditionalFormatting sqref="J25">
    <cfRule type="cellIs" dxfId="98" priority="124" operator="equal">
      <formula>"NO VAR"</formula>
    </cfRule>
  </conditionalFormatting>
  <conditionalFormatting sqref="J25">
    <cfRule type="cellIs" dxfId="97" priority="123" operator="equal">
      <formula>"HIDE-NO VAR"</formula>
    </cfRule>
  </conditionalFormatting>
  <conditionalFormatting sqref="K25">
    <cfRule type="cellIs" dxfId="96" priority="118" operator="equal">
      <formula>"ERROR "</formula>
    </cfRule>
  </conditionalFormatting>
  <conditionalFormatting sqref="K25">
    <cfRule type="cellIs" dxfId="95" priority="114" operator="equal">
      <formula>"HIDE-NO VAR"</formula>
    </cfRule>
  </conditionalFormatting>
  <conditionalFormatting sqref="K25">
    <cfRule type="cellIs" dxfId="94" priority="113" operator="equal">
      <formula>"NO VAR"</formula>
    </cfRule>
  </conditionalFormatting>
  <conditionalFormatting sqref="K25">
    <cfRule type="cellIs" dxfId="93" priority="112" operator="equal">
      <formula>"HIDE-NO VAR"</formula>
    </cfRule>
  </conditionalFormatting>
  <conditionalFormatting sqref="K25">
    <cfRule type="cellIs" dxfId="92" priority="110" operator="equal">
      <formula>"NO VAR"</formula>
    </cfRule>
  </conditionalFormatting>
  <conditionalFormatting sqref="K25">
    <cfRule type="cellIs" dxfId="91" priority="109" operator="equal">
      <formula>"HIDE-NO VAR"</formula>
    </cfRule>
  </conditionalFormatting>
  <conditionalFormatting sqref="K25">
    <cfRule type="cellIs" dxfId="90" priority="107" operator="equal">
      <formula>"NO VAR"</formula>
    </cfRule>
  </conditionalFormatting>
  <conditionalFormatting sqref="K25">
    <cfRule type="cellIs" dxfId="89" priority="106" operator="equal">
      <formula>"HIDE-NO VAR"</formula>
    </cfRule>
  </conditionalFormatting>
  <conditionalFormatting sqref="K25">
    <cfRule type="cellIs" dxfId="88" priority="104" operator="equal">
      <formula>"NO VAR"</formula>
    </cfRule>
  </conditionalFormatting>
  <conditionalFormatting sqref="K25">
    <cfRule type="cellIs" dxfId="87" priority="103" operator="equal">
      <formula>"HIDE-NO VAR"</formula>
    </cfRule>
  </conditionalFormatting>
  <conditionalFormatting sqref="K25">
    <cfRule type="cellIs" dxfId="86" priority="101" operator="equal">
      <formula>"NO VAR"</formula>
    </cfRule>
  </conditionalFormatting>
  <conditionalFormatting sqref="K25">
    <cfRule type="cellIs" dxfId="85" priority="100" operator="equal">
      <formula>"HIDE-NO VAR"</formula>
    </cfRule>
  </conditionalFormatting>
  <conditionalFormatting sqref="K25">
    <cfRule type="cellIs" dxfId="84" priority="98" operator="equal">
      <formula>"NO VAR"</formula>
    </cfRule>
  </conditionalFormatting>
  <conditionalFormatting sqref="K25">
    <cfRule type="cellIs" dxfId="83" priority="97" operator="equal">
      <formula>"HIDE-NO VAR"</formula>
    </cfRule>
  </conditionalFormatting>
  <conditionalFormatting sqref="K25">
    <cfRule type="cellIs" dxfId="82" priority="95" operator="equal">
      <formula>"NO VAR"</formula>
    </cfRule>
  </conditionalFormatting>
  <conditionalFormatting sqref="K25">
    <cfRule type="cellIs" dxfId="81" priority="94" operator="equal">
      <formula>"HIDE-NO VAR"</formula>
    </cfRule>
  </conditionalFormatting>
  <conditionalFormatting sqref="K25">
    <cfRule type="cellIs" dxfId="80" priority="92" operator="equal">
      <formula>"NO VAR"</formula>
    </cfRule>
  </conditionalFormatting>
  <conditionalFormatting sqref="K25">
    <cfRule type="cellIs" dxfId="79" priority="91" operator="equal">
      <formula>"HIDE-NO VAR"</formula>
    </cfRule>
  </conditionalFormatting>
  <conditionalFormatting sqref="K25">
    <cfRule type="cellIs" dxfId="78" priority="89" operator="equal">
      <formula>"NO VAR"</formula>
    </cfRule>
  </conditionalFormatting>
  <conditionalFormatting sqref="K25">
    <cfRule type="cellIs" dxfId="77" priority="80" operator="equal">
      <formula>"NO VAR"</formula>
    </cfRule>
  </conditionalFormatting>
  <conditionalFormatting sqref="K25">
    <cfRule type="cellIs" dxfId="76" priority="79" operator="equal">
      <formula>"INCORRECT LINE BEING PICKED UP"</formula>
    </cfRule>
  </conditionalFormatting>
  <conditionalFormatting sqref="D64">
    <cfRule type="cellIs" dxfId="75" priority="2" operator="equal">
      <formula>"HIDE "</formula>
    </cfRule>
  </conditionalFormatting>
  <conditionalFormatting sqref="B64 E64">
    <cfRule type="cellIs" dxfId="74" priority="77" operator="equal">
      <formula>"HIDE "</formula>
    </cfRule>
  </conditionalFormatting>
  <conditionalFormatting sqref="J64">
    <cfRule type="cellIs" dxfId="73" priority="76" operator="equal">
      <formula>"NO VAR"</formula>
    </cfRule>
  </conditionalFormatting>
  <conditionalFormatting sqref="J64">
    <cfRule type="cellIs" dxfId="72" priority="75" operator="equal">
      <formula>"HIDE-NO VAR"</formula>
    </cfRule>
  </conditionalFormatting>
  <conditionalFormatting sqref="J64">
    <cfRule type="cellIs" dxfId="71" priority="74" operator="equal">
      <formula>"ERROR "</formula>
    </cfRule>
  </conditionalFormatting>
  <conditionalFormatting sqref="J64">
    <cfRule type="cellIs" dxfId="70" priority="73" operator="equal">
      <formula>"HIDE-NO VAR"</formula>
    </cfRule>
  </conditionalFormatting>
  <conditionalFormatting sqref="J64">
    <cfRule type="cellIs" dxfId="69" priority="72" operator="equal">
      <formula>"HIDE-NO VAR"</formula>
    </cfRule>
  </conditionalFormatting>
  <conditionalFormatting sqref="J64">
    <cfRule type="cellIs" dxfId="68" priority="71" operator="equal">
      <formula>"NO VAR"</formula>
    </cfRule>
  </conditionalFormatting>
  <conditionalFormatting sqref="J64">
    <cfRule type="cellIs" dxfId="67" priority="70" operator="equal">
      <formula>"HIDE-NO VAR"</formula>
    </cfRule>
  </conditionalFormatting>
  <conditionalFormatting sqref="J64">
    <cfRule type="cellIs" dxfId="66" priority="69" operator="equal">
      <formula>"NO VAR"</formula>
    </cfRule>
  </conditionalFormatting>
  <conditionalFormatting sqref="J64">
    <cfRule type="cellIs" dxfId="65" priority="68" operator="equal">
      <formula>"HIDE-NO VAR"</formula>
    </cfRule>
  </conditionalFormatting>
  <conditionalFormatting sqref="J64">
    <cfRule type="cellIs" dxfId="64" priority="67" operator="equal">
      <formula>"NO VAR"</formula>
    </cfRule>
  </conditionalFormatting>
  <conditionalFormatting sqref="J64">
    <cfRule type="cellIs" dxfId="63" priority="66" operator="equal">
      <formula>"NO VAR"</formula>
    </cfRule>
  </conditionalFormatting>
  <conditionalFormatting sqref="J64">
    <cfRule type="cellIs" dxfId="62" priority="65" operator="equal">
      <formula>"HIDE-NO VAR"</formula>
    </cfRule>
  </conditionalFormatting>
  <conditionalFormatting sqref="J64">
    <cfRule type="cellIs" dxfId="61" priority="64" operator="equal">
      <formula>"NO VAR"</formula>
    </cfRule>
  </conditionalFormatting>
  <conditionalFormatting sqref="J64">
    <cfRule type="cellIs" dxfId="60" priority="63" operator="equal">
      <formula>"NO VAR"</formula>
    </cfRule>
  </conditionalFormatting>
  <conditionalFormatting sqref="J64">
    <cfRule type="cellIs" dxfId="59" priority="62" operator="equal">
      <formula>"HIDE-NO VAR"</formula>
    </cfRule>
  </conditionalFormatting>
  <conditionalFormatting sqref="J64">
    <cfRule type="cellIs" dxfId="58" priority="61" operator="equal">
      <formula>"NO VAR"</formula>
    </cfRule>
  </conditionalFormatting>
  <conditionalFormatting sqref="J64">
    <cfRule type="cellIs" dxfId="57" priority="60" operator="equal">
      <formula>"NO VAR"</formula>
    </cfRule>
  </conditionalFormatting>
  <conditionalFormatting sqref="J64">
    <cfRule type="cellIs" dxfId="56" priority="59" operator="equal">
      <formula>"HIDE-NO VAR"</formula>
    </cfRule>
  </conditionalFormatting>
  <conditionalFormatting sqref="J64">
    <cfRule type="cellIs" dxfId="55" priority="58" operator="equal">
      <formula>"NO VAR"</formula>
    </cfRule>
  </conditionalFormatting>
  <conditionalFormatting sqref="J64">
    <cfRule type="cellIs" dxfId="54" priority="57" operator="equal">
      <formula>"NO VAR"</formula>
    </cfRule>
  </conditionalFormatting>
  <conditionalFormatting sqref="J64">
    <cfRule type="cellIs" dxfId="53" priority="56" operator="equal">
      <formula>"HIDE-NO VAR"</formula>
    </cfRule>
  </conditionalFormatting>
  <conditionalFormatting sqref="J64">
    <cfRule type="cellIs" dxfId="52" priority="55" operator="equal">
      <formula>"NO VAR"</formula>
    </cfRule>
  </conditionalFormatting>
  <conditionalFormatting sqref="J64">
    <cfRule type="cellIs" dxfId="51" priority="54" operator="equal">
      <formula>"NO VAR"</formula>
    </cfRule>
  </conditionalFormatting>
  <conditionalFormatting sqref="J64">
    <cfRule type="cellIs" dxfId="50" priority="53" operator="equal">
      <formula>"HIDE-NO VAR"</formula>
    </cfRule>
  </conditionalFormatting>
  <conditionalFormatting sqref="J64">
    <cfRule type="cellIs" dxfId="49" priority="52" operator="equal">
      <formula>"NO VAR"</formula>
    </cfRule>
  </conditionalFormatting>
  <conditionalFormatting sqref="J64">
    <cfRule type="cellIs" dxfId="48" priority="51" operator="equal">
      <formula>"NO VAR"</formula>
    </cfRule>
  </conditionalFormatting>
  <conditionalFormatting sqref="J64">
    <cfRule type="cellIs" dxfId="47" priority="50" operator="equal">
      <formula>"HIDE-NO VAR"</formula>
    </cfRule>
  </conditionalFormatting>
  <conditionalFormatting sqref="J64">
    <cfRule type="cellIs" dxfId="46" priority="49" operator="equal">
      <formula>"NO VAR"</formula>
    </cfRule>
  </conditionalFormatting>
  <conditionalFormatting sqref="J64">
    <cfRule type="cellIs" dxfId="45" priority="48" operator="equal">
      <formula>"NO VAR"</formula>
    </cfRule>
  </conditionalFormatting>
  <conditionalFormatting sqref="J64">
    <cfRule type="cellIs" dxfId="44" priority="47" operator="equal">
      <formula>"HIDE-NO VAR"</formula>
    </cfRule>
  </conditionalFormatting>
  <conditionalFormatting sqref="J64">
    <cfRule type="cellIs" dxfId="43" priority="46" operator="equal">
      <formula>"NO VAR"</formula>
    </cfRule>
  </conditionalFormatting>
  <conditionalFormatting sqref="J64">
    <cfRule type="cellIs" dxfId="42" priority="45" operator="equal">
      <formula>"NO VAR"</formula>
    </cfRule>
  </conditionalFormatting>
  <conditionalFormatting sqref="K64">
    <cfRule type="cellIs" dxfId="41" priority="44" operator="equal">
      <formula>"NO VAR"</formula>
    </cfRule>
  </conditionalFormatting>
  <conditionalFormatting sqref="K64">
    <cfRule type="cellIs" dxfId="40" priority="43" operator="equal">
      <formula>"HIDE-NO VAR"</formula>
    </cfRule>
  </conditionalFormatting>
  <conditionalFormatting sqref="K64">
    <cfRule type="cellIs" dxfId="39" priority="42" operator="equal">
      <formula>"ERROR "</formula>
    </cfRule>
  </conditionalFormatting>
  <conditionalFormatting sqref="K64">
    <cfRule type="cellIs" dxfId="38" priority="41" operator="equal">
      <formula>"HIDE-NO VAR"</formula>
    </cfRule>
  </conditionalFormatting>
  <conditionalFormatting sqref="K64">
    <cfRule type="cellIs" dxfId="37" priority="40" operator="equal">
      <formula>"HIDE-NO VAR"</formula>
    </cfRule>
  </conditionalFormatting>
  <conditionalFormatting sqref="K64">
    <cfRule type="cellIs" dxfId="36" priority="39" operator="equal">
      <formula>"NO VAR"</formula>
    </cfRule>
  </conditionalFormatting>
  <conditionalFormatting sqref="K64">
    <cfRule type="cellIs" dxfId="35" priority="38" operator="equal">
      <formula>"HIDE-NO VAR"</formula>
    </cfRule>
  </conditionalFormatting>
  <conditionalFormatting sqref="K64">
    <cfRule type="cellIs" dxfId="34" priority="37" operator="equal">
      <formula>"NO VAR"</formula>
    </cfRule>
  </conditionalFormatting>
  <conditionalFormatting sqref="K64">
    <cfRule type="cellIs" dxfId="33" priority="36" operator="equal">
      <formula>"HIDE-NO VAR"</formula>
    </cfRule>
  </conditionalFormatting>
  <conditionalFormatting sqref="K64">
    <cfRule type="cellIs" dxfId="32" priority="35" operator="equal">
      <formula>"NO VAR"</formula>
    </cfRule>
  </conditionalFormatting>
  <conditionalFormatting sqref="K64">
    <cfRule type="cellIs" dxfId="31" priority="34" operator="equal">
      <formula>"NO VAR"</formula>
    </cfRule>
  </conditionalFormatting>
  <conditionalFormatting sqref="K64">
    <cfRule type="cellIs" dxfId="30" priority="33" operator="equal">
      <formula>"HIDE-NO VAR"</formula>
    </cfRule>
  </conditionalFormatting>
  <conditionalFormatting sqref="K64">
    <cfRule type="cellIs" dxfId="29" priority="32" operator="equal">
      <formula>"NO VAR"</formula>
    </cfRule>
  </conditionalFormatting>
  <conditionalFormatting sqref="K64">
    <cfRule type="cellIs" dxfId="28" priority="31" operator="equal">
      <formula>"NO VAR"</formula>
    </cfRule>
  </conditionalFormatting>
  <conditionalFormatting sqref="K64">
    <cfRule type="cellIs" dxfId="27" priority="30" operator="equal">
      <formula>"HIDE-NO VAR"</formula>
    </cfRule>
  </conditionalFormatting>
  <conditionalFormatting sqref="K64">
    <cfRule type="cellIs" dxfId="26" priority="29" operator="equal">
      <formula>"NO VAR"</formula>
    </cfRule>
  </conditionalFormatting>
  <conditionalFormatting sqref="K64">
    <cfRule type="cellIs" dxfId="25" priority="28" operator="equal">
      <formula>"NO VAR"</formula>
    </cfRule>
  </conditionalFormatting>
  <conditionalFormatting sqref="K64">
    <cfRule type="cellIs" dxfId="24" priority="27" operator="equal">
      <formula>"HIDE-NO VAR"</formula>
    </cfRule>
  </conditionalFormatting>
  <conditionalFormatting sqref="K64">
    <cfRule type="cellIs" dxfId="23" priority="26" operator="equal">
      <formula>"NO VAR"</formula>
    </cfRule>
  </conditionalFormatting>
  <conditionalFormatting sqref="K64">
    <cfRule type="cellIs" dxfId="22" priority="25" operator="equal">
      <formula>"NO VAR"</formula>
    </cfRule>
  </conditionalFormatting>
  <conditionalFormatting sqref="K64">
    <cfRule type="cellIs" dxfId="21" priority="24" operator="equal">
      <formula>"HIDE-NO VAR"</formula>
    </cfRule>
  </conditionalFormatting>
  <conditionalFormatting sqref="K64">
    <cfRule type="cellIs" dxfId="20" priority="23" operator="equal">
      <formula>"NO VAR"</formula>
    </cfRule>
  </conditionalFormatting>
  <conditionalFormatting sqref="K64">
    <cfRule type="cellIs" dxfId="19" priority="22" operator="equal">
      <formula>"NO VAR"</formula>
    </cfRule>
  </conditionalFormatting>
  <conditionalFormatting sqref="K64">
    <cfRule type="cellIs" dxfId="18" priority="21" operator="equal">
      <formula>"HIDE-NO VAR"</formula>
    </cfRule>
  </conditionalFormatting>
  <conditionalFormatting sqref="K64">
    <cfRule type="cellIs" dxfId="17" priority="20" operator="equal">
      <formula>"NO VAR"</formula>
    </cfRule>
  </conditionalFormatting>
  <conditionalFormatting sqref="K64">
    <cfRule type="cellIs" dxfId="16" priority="19" operator="equal">
      <formula>"NO VAR"</formula>
    </cfRule>
  </conditionalFormatting>
  <conditionalFormatting sqref="K64">
    <cfRule type="cellIs" dxfId="15" priority="18" operator="equal">
      <formula>"HIDE-NO VAR"</formula>
    </cfRule>
  </conditionalFormatting>
  <conditionalFormatting sqref="K64">
    <cfRule type="cellIs" dxfId="14" priority="17" operator="equal">
      <formula>"NO VAR"</formula>
    </cfRule>
  </conditionalFormatting>
  <conditionalFormatting sqref="K64">
    <cfRule type="cellIs" dxfId="13" priority="16" operator="equal">
      <formula>"NO VAR"</formula>
    </cfRule>
  </conditionalFormatting>
  <conditionalFormatting sqref="K64">
    <cfRule type="cellIs" dxfId="12" priority="15" operator="equal">
      <formula>"HIDE-NO VAR"</formula>
    </cfRule>
  </conditionalFormatting>
  <conditionalFormatting sqref="K64">
    <cfRule type="cellIs" dxfId="11" priority="14" operator="equal">
      <formula>"NO VAR"</formula>
    </cfRule>
  </conditionalFormatting>
  <conditionalFormatting sqref="K64">
    <cfRule type="cellIs" dxfId="10" priority="13" operator="equal">
      <formula>"NO VAR"</formula>
    </cfRule>
  </conditionalFormatting>
  <conditionalFormatting sqref="K64">
    <cfRule type="cellIs" dxfId="9" priority="12" operator="equal">
      <formula>"HIDE-NO VAR"</formula>
    </cfRule>
  </conditionalFormatting>
  <conditionalFormatting sqref="K64">
    <cfRule type="cellIs" dxfId="8" priority="11" operator="equal">
      <formula>"NO VAR"</formula>
    </cfRule>
  </conditionalFormatting>
  <conditionalFormatting sqref="K64">
    <cfRule type="cellIs" dxfId="7" priority="10" operator="equal">
      <formula>"NO VAR"</formula>
    </cfRule>
  </conditionalFormatting>
  <conditionalFormatting sqref="K64">
    <cfRule type="cellIs" dxfId="6" priority="9" operator="equal">
      <formula>"HIDE-NO VAR"</formula>
    </cfRule>
  </conditionalFormatting>
  <conditionalFormatting sqref="K64">
    <cfRule type="cellIs" dxfId="5" priority="8" operator="equal">
      <formula>"NO VAR"</formula>
    </cfRule>
  </conditionalFormatting>
  <conditionalFormatting sqref="K64">
    <cfRule type="cellIs" dxfId="4" priority="7" operator="equal">
      <formula>"NO VAR"</formula>
    </cfRule>
  </conditionalFormatting>
  <conditionalFormatting sqref="K64">
    <cfRule type="cellIs" dxfId="3" priority="6" operator="equal">
      <formula>"HIDE-NO VAR"</formula>
    </cfRule>
  </conditionalFormatting>
  <conditionalFormatting sqref="K64">
    <cfRule type="cellIs" dxfId="2" priority="5" operator="equal">
      <formula>"NO VAR"</formula>
    </cfRule>
  </conditionalFormatting>
  <conditionalFormatting sqref="K64">
    <cfRule type="cellIs" dxfId="1" priority="4" operator="equal">
      <formula>"NO VAR"</formula>
    </cfRule>
  </conditionalFormatting>
  <conditionalFormatting sqref="K64">
    <cfRule type="cellIs" dxfId="0" priority="3" operator="equal">
      <formula>"INCORRECT LINE BEING PICKED UP"</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7" r:id="rId4" name="CommandButton1">
          <controlPr defaultSize="0" autoLine="0" r:id="rId5">
            <anchor moveWithCells="1">
              <from>
                <xdr:col>7</xdr:col>
                <xdr:colOff>19050</xdr:colOff>
                <xdr:row>2</xdr:row>
                <xdr:rowOff>257175</xdr:rowOff>
              </from>
              <to>
                <xdr:col>8</xdr:col>
                <xdr:colOff>942975</xdr:colOff>
                <xdr:row>4</xdr:row>
                <xdr:rowOff>219075</xdr:rowOff>
              </to>
            </anchor>
          </controlPr>
        </control>
      </mc:Choice>
      <mc:Fallback>
        <control shapeId="9217" r:id="rId4" name="CommandButton1"/>
      </mc:Fallback>
    </mc:AlternateContent>
    <mc:AlternateContent xmlns:mc="http://schemas.openxmlformats.org/markup-compatibility/2006">
      <mc:Choice Requires="x14">
        <control shapeId="9218" r:id="rId6" name="CommandButton2">
          <controlPr defaultSize="0" autoLine="0" r:id="rId7">
            <anchor moveWithCells="1">
              <from>
                <xdr:col>7</xdr:col>
                <xdr:colOff>19050</xdr:colOff>
                <xdr:row>5</xdr:row>
                <xdr:rowOff>123825</xdr:rowOff>
              </from>
              <to>
                <xdr:col>8</xdr:col>
                <xdr:colOff>933450</xdr:colOff>
                <xdr:row>7</xdr:row>
                <xdr:rowOff>95250</xdr:rowOff>
              </to>
            </anchor>
          </controlPr>
        </control>
      </mc:Choice>
      <mc:Fallback>
        <control shapeId="9218" r:id="rId6" name="CommandButton2"/>
      </mc:Fallback>
    </mc:AlternateContent>
    <mc:AlternateContent xmlns:mc="http://schemas.openxmlformats.org/markup-compatibility/2006">
      <mc:Choice Requires="x14">
        <control shapeId="9219" r:id="rId8" name="Button 3">
          <controlPr defaultSize="0" print="0" autoFill="0" autoPict="0" macro="[0]!Macro8">
            <anchor moveWithCells="1" sizeWithCells="1">
              <from>
                <xdr:col>9</xdr:col>
                <xdr:colOff>9525</xdr:colOff>
                <xdr:row>0</xdr:row>
                <xdr:rowOff>152400</xdr:rowOff>
              </from>
              <to>
                <xdr:col>10</xdr:col>
                <xdr:colOff>1276350</xdr:colOff>
                <xdr:row>2</xdr:row>
                <xdr:rowOff>133350</xdr:rowOff>
              </to>
            </anchor>
          </controlPr>
        </control>
      </mc:Choice>
    </mc:AlternateContent>
    <mc:AlternateContent xmlns:mc="http://schemas.openxmlformats.org/markup-compatibility/2006">
      <mc:Choice Requires="x14">
        <control shapeId="9220" r:id="rId9" name="Button 4">
          <controlPr defaultSize="0" print="0" autoFill="0" autoPict="0" macro="[0]!Macro9">
            <anchor moveWithCells="1" sizeWithCells="1">
              <from>
                <xdr:col>9</xdr:col>
                <xdr:colOff>9525</xdr:colOff>
                <xdr:row>3</xdr:row>
                <xdr:rowOff>9525</xdr:rowOff>
              </from>
              <to>
                <xdr:col>10</xdr:col>
                <xdr:colOff>1295400</xdr:colOff>
                <xdr:row>5</xdr:row>
                <xdr:rowOff>104775</xdr:rowOff>
              </to>
            </anchor>
          </controlPr>
        </control>
      </mc:Choice>
    </mc:AlternateContent>
    <mc:AlternateContent xmlns:mc="http://schemas.openxmlformats.org/markup-compatibility/2006">
      <mc:Choice Requires="x14">
        <control shapeId="9221" r:id="rId10"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FEB Cons Subsidies-ACCRUAL</vt:lpstr>
      <vt:lpstr>FEB Variance Expl-ACCRUAL</vt:lpstr>
      <vt:lpstr>FEB Cons Subsidies-CASH</vt:lpstr>
      <vt:lpstr>FEB Variance Expl-CASH</vt:lpstr>
      <vt:lpstr>'FEB Cons Subsidies-ACCRUAL'!Print_Area</vt:lpstr>
      <vt:lpstr>'FEB Cons Subsidies-CASH'!Print_Area</vt:lpstr>
      <vt:lpstr>'FEB Variance Expl-ACCRUAL'!Print_Area</vt:lpstr>
      <vt:lpstr>'FEB Variance Expl-CASH'!Print_Area</vt:lpstr>
      <vt:lpstr>'FEB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Simon, Avoline</cp:lastModifiedBy>
  <cp:lastPrinted>2021-03-10T14:55:54Z</cp:lastPrinted>
  <dcterms:created xsi:type="dcterms:W3CDTF">2019-09-09T16:24:34Z</dcterms:created>
  <dcterms:modified xsi:type="dcterms:W3CDTF">2021-03-10T20:23:53Z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