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S:\BGT_Shared\2021\2021 AAG Monthly Reports\Consolidated\06-2021\MTA Consolidated Reports. pdfs\Excel &amp; Word\Files for Amy &amp; Joshua\"/>
    </mc:Choice>
  </mc:AlternateContent>
  <xr:revisionPtr revIDLastSave="0" documentId="13_ncr:1_{72FB9160-7F6E-4A75-89A6-558C0552B1E9}" xr6:coauthVersionLast="45" xr6:coauthVersionMax="45" xr10:uidLastSave="{00000000-0000-0000-0000-000000000000}"/>
  <bookViews>
    <workbookView xWindow="3075" yWindow="765" windowWidth="22485" windowHeight="1483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8" i="64" l="1"/>
  <c r="E58" i="64"/>
  <c r="B4" i="64" l="1"/>
  <c r="L7" i="64" s="1"/>
</calcChain>
</file>

<file path=xl/sharedStrings.xml><?xml version="1.0" encoding="utf-8"?>
<sst xmlns="http://schemas.openxmlformats.org/spreadsheetml/2006/main" count="205" uniqueCount="125">
  <si>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</si>
  <si>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</si>
  <si>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</si>
  <si>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</si>
  <si>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</si>
  <si>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</si>
  <si>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</si>
  <si>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</si>
  <si>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</si>
  <si>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</si>
  <si>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</si>
  <si>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</si>
  <si>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</si>
  <si>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</si>
  <si>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</si>
  <si>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</si>
  <si>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</si>
  <si>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</si>
  <si>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</si>
  <si>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</si>
  <si>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</si>
  <si>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</si>
  <si>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</si>
  <si>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</si>
  <si>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</si>
  <si>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</si>
  <si>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</si>
  <si>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</si>
  <si>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</si>
  <si>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</si>
  <si>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</si>
  <si>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</si>
  <si>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</si>
  <si>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</si>
  <si>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</si>
  <si>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</si>
  <si>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</si>
  <si>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</si>
  <si>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</si>
  <si>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</si>
  <si>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</si>
  <si>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</si>
  <si>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</si>
  <si>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</si>
  <si>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</si>
  <si>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</si>
  <si>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</si>
  <si>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</si>
  <si>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</si>
  <si>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EXPLANATION OF VARIANCES BETWEEN ADOPTED BUDGET AND ACTUAL - ACCRUAL BASIS</t>
  </si>
  <si>
    <t xml:space="preserve">Lower expenses reflect fewer trips and the timing of support costs. </t>
  </si>
  <si>
    <t>Lower expenses reflect fewer trips and the timing of support costs.</t>
  </si>
  <si>
    <t xml:space="preserve">Agency variances were minor. </t>
  </si>
  <si>
    <t>JUNE</t>
  </si>
  <si>
    <t>The factors highlighted for the month continue, but with favorable variances of $487.5M at NYCT, $37.8M at MTA Bus, $30.6M at the LIRR, and $14.2M at MNR.</t>
  </si>
  <si>
    <t xml:space="preserve">The unfavorable outcome primarily reflects lower GCT retail and advertising revenues ($2.8M) at MNR, lower student fare reimbursements, insurance recoveries, and other contract services ($0.8M) at MTA Bus, and lower revenues ($0.7M) at NYCT. Partially offsetting these results was a favorable outcome primarily reflecting the timing of income from E-ZPass administrative fees, $1.3M at B&amp;T.  </t>
  </si>
  <si>
    <t xml:space="preserve">YTD underruns primarily reflect unfavorable variances of ($25.7M) at FMTAC reflecting a negative shift in the market value of the invested asset portfolio,  ($15.6M) at MTA HQ reflects an accounting entry incorrectly booked to the agency in February that will be reversed later this year, ($9.8M) at NYCT due to underruns in Paratransit reimbursements and MetroCard surcharges, ($9.8M) at MNR mostly continues as reported for the month and also includes lower parking revenue, ($7.1M) at MTA Bus reflects the drivers for the month and includes lower advertising revenue, ($1.9M) at MTAC&amp;D due to the timing of rental payments as well as tenant revenue losses stemming from the pandemic, and ($0.9M) at SIR due to underruns in student fare reimbursements.  These unfavorable results were partly offset by favorable outcomes of $5.3M at B&amp;T, reflecting a  continuation of the driver referenced for the month, and the timing of rental revenue and higher miscellaneous revenue, $0.5M at the LIRR.  </t>
  </si>
  <si>
    <t>The unfavorable outcome of ($31.7M) at NYCT was primarily driven by higher vacancy coverage requirements and snowstorm response earlier in the year. However, this was partially offset by overall savings resulting from lower OT needs for programmatic/routine maintenance, revised scheduled service needs, and lower safety-related coverage.  Costs at MTA Bus were lower by $8.0M due to the factors highlighted for the month, and expenses at the LIRR were favorable by $6.0M due to lower programmatic/routine maintenance and scheduled/unscheduled service. Underruns at MNR of $4.2M reflected revised schedules, improved Transportation availability, and lower vacancy coverage in Maintenance of Equipment and Customer Service.  At MTA HQ, lower expenses of $2.5M were due to reduced coverage needs by the MTAPD, and lower costs at B&amp;T of $1.4M primarily due to continued scheduling, deployment, and managerial efficiencies, as well as the deferral of non-critical maintenance work.  (See overtime variance analysis charts for more detail.)</t>
  </si>
  <si>
    <t>NYCT, MTA HQ, and MTA Bus were unfavorable by ($25.8M), ($0.8M), and ($0.8M), respectively, due to timing. These results were partially offset by a favorable variance of $1.5M at the LIRR due to fewer retirees and lower rates.</t>
  </si>
  <si>
    <t>NYCT was favorable by $38.0M due to lower prescription drug and insurance carrier rates and timing. Factors highlighted for the month continue at the LIRR with a favorable result of $8.4M. These results were partially offset by unfavorable variances of ($2.3M) at MNR due to a higher number of retirees, ($1.3M) at MTA Bus due to timing, and ($0.9M) at MTA HQ due to higher payments.</t>
  </si>
  <si>
    <t>NYCT was favorable by $4.0M mainly due to lower Worker's Compensation expenses. The LIRR was favorable by $1.9M due to lower Railroad Retirement Taxes. MTA Bus was favorable by $1.1M due to the timing of interagency billing, lower Worker's Compensation, Health and Benefit Trust and Medicare expenses.  In addition, vacancies were responsible for the favorable variance of $0.5M at MTA HQ.</t>
  </si>
  <si>
    <t>NYCT was favorable by $0.7M due to timing. Other Agency variances were minor.</t>
  </si>
  <si>
    <t xml:space="preserve">FMTAC was unfavorable by ($10.1M) due to timing. This result was partially offset by favorable variances of $4.5M and $0.9M at NYCT, and MTA Bus, respectively, due to timing, $2.8M at the LIRR due to lower liability insurance, and $1.6M at MNR due to lower premiums.   </t>
  </si>
  <si>
    <t>Timing differences in project completions and assets reaching beneficial use resulted in unfavorable variances of ($8.8M) at NYCT, ($5.2M) at MNR, ($3.8M) at the LIRR and ($2.0M) at B&amp;T, and favorable variances of $2.4M at MTA HQ and $0.6M at MTA Bus.</t>
  </si>
  <si>
    <t>Timing differences in project completions and assets reaching beneficial use resulted in unfavorable variances of ($46.0M) at NYCT, ($20.1M) at MNR, ($15.3M) at the LIRR and ($10.7M) at B&amp;T, and favorable variances of $14.1M at MTA HQ, and $2.9M at MTA Bus.</t>
  </si>
  <si>
    <t>Reflects the impact of a Generally Accepted Accounting Principles (GAAP) change in OPEB liability (GASB 75). NYCT, MTA Bus and MNR were favorable by $10.0M, $5.8M and $0.7M, respectively.</t>
  </si>
  <si>
    <t>Reflects the impact of a Generally Accepted Accounting Principles (GAAP) change in OPEB liability (GASB 75). MTA Bus, NYCT, SIR and MNR were favorable by $34.6M, $1.4M, $1.0M and $0.5M, respectively.</t>
  </si>
  <si>
    <t>Reflects Agencies' adjustments to account for net pension liability. NYCT, MTA Bus and MNR were favorable by $19.3M, $3.7M, and $3.6M, respectively.</t>
  </si>
  <si>
    <t>Reflects Agencies' adjustments to account for net pension liability. NYCT, MTA Bus, and MNR were favorable by $23.2M, $21.8M, and $7.9M, respectively.</t>
  </si>
  <si>
    <t>Favorable variances: $2.1M at NYCT, $1.8M at the LIRR, and $0.5M at MNR. (See overtime variance analysis charts for more detail)</t>
  </si>
  <si>
    <t xml:space="preserve">Favorable variance: $0.5M at both the LIRR and MNR. </t>
  </si>
  <si>
    <t xml:space="preserve">Favorable variances: $1.8M at MNR, $1.3M at NYCT, $1.2M at MTAC&amp;D and $0.7M at MTA Bus. Unfavorable variance: ($1.3M) at B&amp;T.
</t>
  </si>
  <si>
    <t xml:space="preserve">Favorable variance: $1.3M at NYCT.
</t>
  </si>
  <si>
    <t>Favorable variance: $2.8M at NYCT. Other Agency variances were minor.</t>
  </si>
  <si>
    <t xml:space="preserve">Favorable variances: $15.5M at NYCT, $0.9M at MNR, $0.8M at SIR, and $0.7M at MTAC&amp;D. Unfavorable variances: ($1.1M) at the LIRR and ($0.6M) at B&amp;T.
</t>
  </si>
  <si>
    <t>Favorable variance: $0.9M at the LIRR. Unfavorable variance: ($0.8M) at the MNR</t>
  </si>
  <si>
    <t>Favorable variance: $1.9M at NYCT. Other Agency variances were minor.</t>
  </si>
  <si>
    <t xml:space="preserve">Passenger revenue was higher at NYCT, the LIRR, MTA Bus and MNR by $102.5M, $9.9M, $7.5M, and $7.3M, respectively, mainly due to higher ridership. </t>
  </si>
  <si>
    <t>NYCT was ($3.7M) unfavorable primarily due to higher vacancy coverage. Underruns partially offset the unfavorable results of $1.3M at MTA Bus due to lower unscheduled service resulting from less traffic and service, lower COVID-related cleaning and programmatic maintenance, and $1.1M at the LIRR due to lower scheduled/unscheduled service and maintenance. (See overtime variance analysis charts for more details.)</t>
  </si>
  <si>
    <r>
      <t xml:space="preserve">NYCT was favorable by $14.1M largely due to timing. </t>
    </r>
    <r>
      <rPr>
        <sz val="12"/>
        <color theme="1"/>
        <rFont val="Arial"/>
        <family val="2"/>
      </rPr>
      <t>MTA HQ</t>
    </r>
    <r>
      <rPr>
        <sz val="12"/>
        <rFont val="Arial"/>
        <family val="2"/>
      </rPr>
      <t>, the LIRR, and B&amp;T were favorable by $1.5M, $0.8M, and $0.7M, respectively, due to vacancies. MTA Bus was favorable by $2.4M due to lower medical and hospitalization expenses.</t>
    </r>
  </si>
  <si>
    <t>Factors highlighted for the month continue at the LIRR, MTA Bus, and MTA HQ with favorable results of $7.6M, $4.8M, and $3.3M, respectively. NYCT was favorable by $23.9M mainly due to revised accruals for the Worker's Compensation reserve. In addition, B&amp;T was favorable by $1.5M due to vacancies.</t>
  </si>
  <si>
    <t>Higher card fees were mainly responsible for the unfavorable variance of ($4.2M) at NYCT. The LIRR was unfavorable by ($2.3M) mainly due to higher bad debt. Partially offsetting these results was a favorable variance of $6.2M at MTA HQ mainly due to timing.</t>
  </si>
  <si>
    <t xml:space="preserve">MTA HQ and B&amp;T were favorable by $3.1M and $1.9M, respectively, mainly due to timing. The LIRR was favorable by $2.0M mainly due to lower credit/debit card fees, the timing of miscellaneous expenses, and higher restitution of property damages. In addition, MTA Bus was $1.0M favorable due to lower print and stationery supplies and the timing of Automatic Fare Collection (AFC) fees, payroll mobility taxes, and other miscellaneous expenses. Partially offsetting these results were unfavorable variances of ($5.8M) at NYCT due to factors highlighted for the month, and ($1.2M) at MNR mostly due to higher subsidy payments for West-of-Hudson service and lower Amtrak recoveries.    </t>
  </si>
  <si>
    <t>Favorable variances: $13.6M at NYCT, $4.5M at the LIRR, and $1.7M at MNR. Unfavorable variance: ($2.3M) at MTA HQ. (See overtime variance analysis charts for more detail.)</t>
  </si>
  <si>
    <t>Factors highlighted for the month continue at NYCT (as well as favorable prescription drug rates, insurance carrier rates, the timing of rebates, and vacancies), the LIRR, MTA HQ, B&amp;T, and MTA Bus with favorable results of $73.8M, $7.8M, $7.6M, $4.7M, and $2.9M, respectively. In addition, SIR was favorable by $1.3M due to prescription drug contract rebates and vacancies. Partially offsetting these results was an unfavorable variance of ($2.7M) at MNR due to higher rates.</t>
  </si>
  <si>
    <t>Traffic volume exceeded projected levels, and also reflects additional revenues from the April 11th toll rate increase of six percent which is estimated to be $19.3M in June.</t>
  </si>
  <si>
    <t>Traffic volume exceeded projected levels, and also reflects additional revenues from the April 11th toll rate increase of six percent, which is estimated to be $37.8M YTD.</t>
  </si>
  <si>
    <t xml:space="preserve">Vacancies primarily contributed to the favorable outcomes of $5.9M at NYCT, $4.9M at the LIRR, $3.4M at MTA HQ, and $1.1M at B&amp;T. Partially offsetting these results was an unfavorable ($1.2M) variance at MTA Bus reflecting higher vacation payments, cash payouts of sick and personal time, and lower attrition. </t>
  </si>
  <si>
    <t>The MTA-wide hiring freeze, while relaxed, continues to generate substantial vacancy savings at NYCT, the LIRR, MTA HQ, B&amp;T, MTAC&amp;D, and SIR–with variances of $45.0M, $27.0M, $20.5M, $4.7M, $1.0M and $1.0M, respectively. Partially offsetting these results were unfavorable outcomes of ($4.6M) at MTA Bus, reflecting the same monthly drivers, and ($1.4M) at MNR reflecting the timing of retiree payouts.</t>
  </si>
  <si>
    <t xml:space="preserve">NYCT was $10.8M favorable mainly reflecting the favorable timing of reimbursable pension charge credits. The favorable $4.1M variance at MTA HQ was mainly due to the impact of hiring restrictions, and B&amp;T was $0.6M favorable primarily due to lower than allocated capital reimbursement offsets. Partially offsetting these results were unfavorable variances of ($4.5M) at the LIRR due to COVID-19 death benefits and an over-estimated allocation to the reimbursable budget, and ($1.3M) at MNR primarily due to a catch-up adjustment for higher-than-budgeted pension rates and COVID-19 death benefits. </t>
  </si>
  <si>
    <t xml:space="preserve">The drivers of the YTD variances for MTA HQ, NYCT and B&amp;T are mainly the same as those noted for the month, however, YTD favorable variances are $10.2M, $5.5M and $4.1M, respectively. MTA Bus was $1.9M favorable primarily due to timing, partially offset by COVID-19 death benefits. Partially offsetting these results were unfavorable variances of ($8.9M) at the LIRR and ($5.0M) at MNR mainly due to the same drivers noted for the month. </t>
  </si>
  <si>
    <t xml:space="preserve">The unfavorable outcome primarily reflects lower project activity with variances of ($5.1M) at NYCT, ($2.8M) at MNR, ($1.1M) at MTA HQ, and ($0.6M) at B&amp;T for timing. However, a favorable timing variance of $1.8M at the LIRR partially offset these outcomes. </t>
  </si>
  <si>
    <t>Drivers of the YTD unfavorable outcomes continue as reported for the month, but with unfavorable variances of ($31.2) at NYCT, ($9.1M) at MNR, ($4.0M) at MTA HQ, and ($3.2M) at B&amp;T, respectively, Additionally, MTAC&amp;D was ($0.8M) unfavorable due to timing. Partially offsetting these results were favorable outcomes of $11.9M at the LIRR and $0.6M at MTA Bus, both due to timing.</t>
  </si>
  <si>
    <t xml:space="preserve">Lower consumption contributed to the favorable outcomes of $1.1M at the LIRR, $0.9M at NYCT, and $0.7M at MNR. Additionally, MTAC&amp;D was $0.7M favorable due to timing. </t>
  </si>
  <si>
    <t>The favorable outcome continues as noted for the month, but with a favorable variances of $20.9M at NYCT, $4.6M at the LIRR, and $1.0M at MTA C&amp;D. SIR was $0.5M favorable due to timing. Other Agency variances were minor.</t>
  </si>
  <si>
    <t>Higher prices were the primary reason for unfavorable variances of ($1.2M) at NYCT and ($0.6M) at the LIRR. Other Agency variances were minor.</t>
  </si>
  <si>
    <t>MTA Bus was $3.2M favorable primarily due to CNG retroactive billing adjustments, partially offset by higher prices. NYCT was favorable by $2.7M mainly due to lower consumption, partially offset by higher prices.  Partially offsetting these results was an unfavorable variance of ($2.0M) at the LIRR primarily due to higher prices.</t>
  </si>
  <si>
    <t>NYCT was $37.8M favorable due to an accrual adjustment. Timing was largely responsible for the favorable variances of $1.8M each at MTA Bus and FMTAC. MTA HQ was $0.5M favorable mainly due to a lower level of claims expense. Other Agency variances were minor.</t>
  </si>
  <si>
    <t>The drivers of the YTD variances for NYCT, FMTAC, MTA Bus and MTA HQ are mainly the same as those noted for the month, however, YTD favorable variances are $37.5M, $12.0M, $10.7M and $1.0M, respectively. The LIRR was $0.9M favorable primarily due to a decrease in corporate reserves, and MNR was $0.5M favorable due to a lower passenger claims provision.</t>
  </si>
  <si>
    <t xml:space="preserve">The overall favorable outcome was mainly attributable to timing, resulting in lower costs of $12.2M at MTA HQ mainly due to the timing of maintenance and repairs (which includes Gowanus High Occupancy Vehicle (HOV)), real estate rentals, janitorial services and IT telephone services; $4.6M at MTAC&amp;D due to the timing of facility service invoices (security, janitorial and maintenance and repairs) at 2 Broadway and other locations; $4.0M at B&amp;T primarily for major maintenance and painting, E-ZPass customer service center expenses and E-ZPass tags; $1.8M at MTA Bus mainly due to facility maintenance, security, bus technology, farebox maintenance, Shop Program activities and COVID-related expenses; $1.2M at MNR primarily due to the timing of locomotive overhauls and miscellaneous maintenance; and $0.5M at the LIRR primarily due to the timing of maintenance &amp; repair services, elevator &amp; escalator, joint facility, and lower real estate rental costs. These results were partially offset by unfavorable variances of ($3.4M) at NYCT largely due to timing and higher COVID vendor costs. 
</t>
  </si>
  <si>
    <t>The drivers of the YTD variances for MTA HQ, MTA Bus, B&amp;T, the LIRR, MNR, and MTAC&amp;D are mainly the same as those noted for the month, however, YTD favorable variances are $18.8M, $11.1M, $9.4M, $8.5M, $8.2M, and $5.3M, respectively. Partially offsetting these results was an unfavorable variance of ($28.4M) at NYCT largely due to the unfavorable timing of expenses and higher COVID vendor costs.</t>
  </si>
  <si>
    <r>
      <t>The overall unfavorable outcome was mainly attributable to timing, reflecting higher costs of ($8.5M) at MTA HQ mainly for MTA IT software and services (including Microsoft and Oracle ELA), recoveries from Agencies, MTA IT hardware and consulting services, and legal expenses;</t>
    </r>
    <r>
      <rPr>
        <u/>
        <sz val="12"/>
        <rFont val="Arial"/>
        <family val="2"/>
      </rPr>
      <t xml:space="preserve"> </t>
    </r>
    <r>
      <rPr>
        <sz val="12"/>
        <rFont val="Arial"/>
        <family val="2"/>
      </rPr>
      <t xml:space="preserve">and ($4.9M) at NYCT due to the timing of expenses. These results were partially offset by lower costs of $2.2M at MTAC&amp;D due to the timing of recoveries from Agencies; $2.2M at the LIRR primarily due to an accounting reclassification of future year fiber optic network contract expenses, and the timing of homeless outreach expenses; $1.5M at MNR due to lower consulting and engineering services; $1.0M at MTA Bus due to interagency charges, bus technology and service contracts; and $0.5M at B&amp;T for bond issuance costs, outside service, and advertising and marketing. </t>
    </r>
  </si>
  <si>
    <t xml:space="preserve">The overall unfavorable outcome was mainly attributable to timing, reflecting costs of $8.5M at MTA HQ mainly for timing and accrual reversals in professional services, the timing of temporary services related to staffing of the COVID-19 hotline, MTA IT data center and data communications costs, IT cybersecurity, the managed print program, and engineering services. Other favorable YTD variances mostly continue as noted for the month but with favorable outcomes of $7.6M at MTA Bus, $7.0M at MTAC&amp;D, $6.0M at MNR, and $4.6M at B&amp;T. Additionally, the LIRR was $0.7M favorable primarily due to the timing of rolling stock decommissioning, MTA chargebacks, and revenue fleet inspections and testing, and SIR was $0.7M favorable due to the timing of COVID cleaning expenses. </t>
  </si>
  <si>
    <t xml:space="preserve">The favorable outcome of $2.0M at MTA Bus was due to lower general maintenance material requirements, the timing of radio equipment maintenance/repairs and COVID-19 cleaning expenses. Favorable results of $1.4M at NYCT was mainly due to lower COVID-19 cleaning costs and the timing of expenses for non-vehicle materials. Partially offsetting these results were unfavorable variances of ($1.3M) at the LIRR primarily due to a true-up of reclaimed material from inventory, and ($0.8M) at MNR primarily due higher net inventory adjustments resulting from second quarter true-ups. </t>
  </si>
  <si>
    <t xml:space="preserve">The favorable variance of $39.2M at NYCT reflects a retroactive adjustment of prior year expenses to the reimbursable (capital) budget, lower COVID cleaning costs, and the timing of expenses. Other favorable variances include $20.2M at the LIRR primarily due to the timing of modifications and RCM activity for revenue fleet and right of way material, lower COVID-19 cleaning costs, and miscellaneous inventory adjustments, $10.4M at MTA Bus due to the same reasons noted for the month, and $0.8M at MNR in part due to the timing of rolling stock maintenance events and rolling stock material usage. Partially offsetting these favorable outcomes were higher expenses of ($1.4M) at MTAC&amp;D for lighting and plumbing materials at 2 Broadway and ($1.2M) at B&amp;T due to timing, and higher expenses across a variety of small equipment and supply categories. </t>
  </si>
  <si>
    <t>MNR had a favorable variance of $0.6M, partially offset by other agency unfavorable variances which were minor.</t>
  </si>
  <si>
    <t xml:space="preserve">MNR had a favorable variance of $2.2M, partially offset by an unfavorable variance of ($1.0M) at the LIRR. </t>
  </si>
  <si>
    <t xml:space="preserve">Unfavorable variances: ($8.5M) at NYCT, ($6.6M) at the LIRR, ($5.6M) at MTA HQ, ($4.8M) at MTAC&amp;D, and ($0.5M) at both B&amp;T and SIR. Favorable variances: $5.3M at MNR. </t>
  </si>
  <si>
    <t xml:space="preserve">Unfavorable variances: ($91.2M) at NYCT, ($56.6M) at MNR, ($36.6M) at MTAC&amp;D, ($8.2M) at MTA HQ, and ($2.8M) at SIR. Favorable variance: $7.8M at the LIRR. Other agency variances were minor. </t>
  </si>
  <si>
    <t xml:space="preserve">Favorable variances: $7.7M at NYCT, $1.7M at the LIRR, $1.2M at MNR, and $0.6M at MTAC&amp;D. Other Agency variances were minor. </t>
  </si>
  <si>
    <t xml:space="preserve">Favorable variances: $43.8M at NYCT, $4.9M at MTAC&amp;D, $4.8M at MNR, $1.7M at SIR, and $0.9M at MTA HQ. Unfavorable variances: ($1.2M) at the LIRR and ($0.6M) at MTA Bus. </t>
  </si>
  <si>
    <t xml:space="preserve">Unfavorable variance: ($13.0M) at NYCT. Favorable variance: $2.0M at the LIRR. Other Agency variances were minor.
</t>
  </si>
  <si>
    <t xml:space="preserve">Unfavorable variances: ($14.1M) at NYCT and ($1.6M) at B&amp;T. Favorable variances: $6.9M at the LIRR, $1.3M at MTAC&amp;D, and $1.0M at MNR. Other Agency variances were minor.
</t>
  </si>
  <si>
    <t>Favorable variances: $5.1M at NYCT, $2.2M at MNR, $1.1M at MTA HQ, and $0.6M at B&amp;T. Unfavorable variance: ($1.8M) at the LIRR.</t>
  </si>
  <si>
    <t>Favorable variances: $31.2M at NYCT, $8.0M at MNR, $4.0M at MTA HQ, and $3.2M at B&amp;T. Unfavorable variances: ($11.9M) at the LIRR and ($0.8M) at MTA Bus.</t>
  </si>
  <si>
    <t xml:space="preserve">Favorable variances: $1.1M at NYCT and $0.5M at MTAC&amp;D. Other agency variances were minor. 
</t>
  </si>
  <si>
    <t xml:space="preserve">Unfavorable variances: ($6.6M) at NYCT and ($0.8M) at the LIRR. Favorable variance: $5.7M at MTAC&amp;D. 
</t>
  </si>
  <si>
    <t xml:space="preserve">Favorable variances: $4.6M at MTA HQ and $3.3M at MTAC&amp;D. Unfavorable variance: ($1.3M) at NYCT. </t>
  </si>
  <si>
    <t xml:space="preserve">Favorable variances: $22.5M at MTAC&amp;D, $7.6M at MNR, and $4.9M at MTA HQ. Unfavorable variance: ($2.1M) at the LIRR and ($0.5M) at NYCT.
</t>
  </si>
  <si>
    <t xml:space="preserve">Unfavorable variance: ($9.7M) at MNR. Favorable variances: $2.2M at NYCT and $1.6M at the LIRR. </t>
  </si>
  <si>
    <t xml:space="preserve">Favorable variances: $31.9M at MNR and $5.3M at NYCT. Unfavorable variance: ($2.7M) at the LIRR. </t>
  </si>
  <si>
    <t xml:space="preserve">Debt Service for the month of June was $233.00 million, which was $25.2 million or 9.8% favorable due to lower than budgeted debt service resulting from using use of lower cost PMT credit in lieu of TRB Bonds; lower than budgeted variable rates; and timing of debt service deposits.  </t>
  </si>
  <si>
    <t>Year-to-Date Debt Service expenses were $1,399.20 million, which were $56.2 million or 3.9% favorable due to lower than budgeted debt service (resulting from refunding of the RRIF loan and using use of lower cost PMT credit in lieu of TRB Bonds) and lower than budgeted variable rates.</t>
  </si>
  <si>
    <t>The variance mainly reflected unfavorable results for PMT of $227.8M and PBT of $119.2M, both due primarily to timing of booking accruals by MTA Accounting, and unfavorable Capital Lockbox receipts of $42.7M, which are budgeted to remain in the Operating Budget, but have instead been retained in the Lockbox for Capital purposes. Also contributing to the unfavorable variance were lower-than-budgeted MTA Aid transactions of $37.0M. This was partially offset by higher MRT receipts of $40.4M, due to better-than-expected residential mortgage activity primarily in the suburban counties, Urban Taxes of $33.9M due to strong commercial real estate activity in NYC, MMTOA of $16.8M due to higher appropriation than budgeted, and City Subsidy for MTA Bus of $15.1M.</t>
  </si>
  <si>
    <t>The unfavorable YTD variance mainly reflected unfavorable results for Capital Lockbox receipts of $260.6M, which are budgeted to remain in the Operating Budget but have instead been retained in the Lockbox for Capital purposes. Also contributing to the unfavorable variance were State Operating Assistance 18-b of $148.9M and City Subsidy for MTA Bus of $75.8M, both due to timing, PBT of $58.7M, due to timing of booking accruals by MTA Accounting,  lower-than-budgeted FHV of $43.3M and MTA Aid of $35.8M, and lower Local Operating Assistance 18-b of $21.9M, due to timing. This was partially offset by favorable MRT receipts of $176.1M, due to strong residential mortgage activity in the suburban counties, MMTOA of $94.5M due to an additional payment from the State from its 2020-21 Budget, higher MMTOA appropriation than expected, Urban Taxes of $40.1M  due to strong commercial real estate activity in NYC, PMT of $34.7M due to higher-than-budgeted activity, and CDOT subsidy of $34.5M due primarily to timing.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</si>
</sst>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7" formatCode="&quot;$&quot;#,##0.000_);\(&quot;$&quot;#,##0.000\)"/>
    <numFmt numFmtId="168" formatCode="0.0"/>
    <numFmt numFmtId="169" formatCode="0.0%;\(0.0%\)"/>
    <numFmt numFmtId="170" formatCode="_([$€-2]* #,##0.00_);_([$€-2]* \(#,##0.00\);_([$€-2]* &quot;-&quot;??_)"/>
    <numFmt numFmtId="171" formatCode=";;"/>
  </numFmts>
  <fonts count="122">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s>
  <fills count="58">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7" fontId="6" fillId="0" borderId="0" applyFont="0" applyFill="0" applyBorder="0" applyAlignment="0" applyProtection="0"/>
    <xf numFmtId="14" fontId="5" fillId="0" borderId="0" applyFont="0" applyFill="0" applyBorder="0" applyAlignment="0" applyProtection="0"/>
    <xf numFmtId="168"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0" fontId="3" fillId="0" borderId="0" applyProtection="0"/>
    <xf numFmtId="9" fontId="14" fillId="0" borderId="0" applyFont="0" applyFill="0" applyBorder="0" applyAlignment="0" applyProtection="0"/>
    <xf numFmtId="16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70" fontId="16" fillId="0" borderId="0" applyFont="0" applyFill="0" applyBorder="0" applyAlignment="0" applyProtection="0"/>
    <xf numFmtId="171" fontId="17" fillId="0" borderId="0">
      <protection locked="0"/>
    </xf>
    <xf numFmtId="171" fontId="17" fillId="0" borderId="0">
      <protection locked="0"/>
    </xf>
    <xf numFmtId="171" fontId="18" fillId="0" borderId="0">
      <protection locked="0"/>
    </xf>
    <xf numFmtId="171" fontId="17" fillId="0" borderId="0">
      <protection locked="0"/>
    </xf>
    <xf numFmtId="171" fontId="17" fillId="0" borderId="0">
      <protection locked="0"/>
    </xf>
    <xf numFmtId="171" fontId="17" fillId="0" borderId="0">
      <protection locked="0"/>
    </xf>
    <xf numFmtId="171"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1">
      <alignment horizontal="center"/>
    </xf>
    <xf numFmtId="3" fontId="19" fillId="0" borderId="0" applyFont="0" applyFill="0" applyBorder="0" applyAlignment="0" applyProtection="0"/>
    <xf numFmtId="0" fontId="19" fillId="4"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4"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5" applyNumberFormat="0" applyFont="0" applyFill="0" applyAlignment="0" applyProtection="0"/>
    <xf numFmtId="0" fontId="3" fillId="3" borderId="4" applyNumberFormat="0" applyFont="0" applyBorder="0" applyAlignment="0" applyProtection="0"/>
    <xf numFmtId="0" fontId="3" fillId="0" borderId="5" applyNumberFormat="0" applyFont="0" applyFill="0" applyAlignment="0" applyProtection="0"/>
    <xf numFmtId="0" fontId="3" fillId="0" borderId="6"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1"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2" fillId="0" borderId="0" applyProtection="0"/>
    <xf numFmtId="43" fontId="42" fillId="0" borderId="0" applyFont="0" applyFill="0" applyBorder="0" applyAlignment="0" applyProtection="0"/>
    <xf numFmtId="0" fontId="42" fillId="0" borderId="0" applyProtection="0"/>
    <xf numFmtId="0" fontId="3" fillId="0" borderId="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3" fillId="0" borderId="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4" fillId="0" borderId="0" applyProtection="0"/>
    <xf numFmtId="0" fontId="55" fillId="0" borderId="0" applyProtection="0"/>
    <xf numFmtId="43" fontId="55"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3" fillId="0" borderId="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6" fillId="36" borderId="0" applyNumberFormat="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39" borderId="0" applyNumberFormat="0" applyBorder="0" applyAlignment="0" applyProtection="0"/>
    <xf numFmtId="0" fontId="66" fillId="42" borderId="0" applyNumberFormat="0" applyBorder="0" applyAlignment="0" applyProtection="0"/>
    <xf numFmtId="0" fontId="66" fillId="45" borderId="0" applyNumberFormat="0" applyBorder="0" applyAlignment="0" applyProtection="0"/>
    <xf numFmtId="0" fontId="67" fillId="46"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53" borderId="0" applyNumberFormat="0" applyBorder="0" applyAlignment="0" applyProtection="0"/>
    <xf numFmtId="0" fontId="68" fillId="37" borderId="0" applyNumberFormat="0" applyBorder="0" applyAlignment="0" applyProtection="0"/>
    <xf numFmtId="0" fontId="69" fillId="54" borderId="16" applyNumberFormat="0" applyAlignment="0" applyProtection="0"/>
    <xf numFmtId="0" fontId="70" fillId="55" borderId="17"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1" fillId="0" borderId="0" applyNumberFormat="0" applyFill="0" applyBorder="0" applyAlignment="0" applyProtection="0"/>
    <xf numFmtId="0" fontId="72" fillId="38" borderId="0" applyNumberFormat="0" applyBorder="0" applyAlignment="0" applyProtection="0"/>
    <xf numFmtId="0" fontId="73" fillId="0" borderId="18" applyNumberFormat="0" applyFill="0" applyAlignment="0" applyProtection="0"/>
    <xf numFmtId="0" fontId="74" fillId="0" borderId="19" applyNumberFormat="0" applyFill="0" applyAlignment="0" applyProtection="0"/>
    <xf numFmtId="0" fontId="75" fillId="0" borderId="20" applyNumberFormat="0" applyFill="0" applyAlignment="0" applyProtection="0"/>
    <xf numFmtId="0" fontId="75" fillId="0" borderId="0" applyNumberFormat="0" applyFill="0" applyBorder="0" applyAlignment="0" applyProtection="0"/>
    <xf numFmtId="0" fontId="76" fillId="41" borderId="16" applyNumberFormat="0" applyAlignment="0" applyProtection="0"/>
    <xf numFmtId="0" fontId="77" fillId="0" borderId="21" applyNumberFormat="0" applyFill="0" applyAlignment="0" applyProtection="0"/>
    <xf numFmtId="0" fontId="78" fillId="56" borderId="0" applyNumberFormat="0" applyBorder="0" applyAlignment="0" applyProtection="0"/>
    <xf numFmtId="0" fontId="3" fillId="0" borderId="0" applyProtection="0"/>
    <xf numFmtId="0" fontId="3" fillId="0" borderId="0"/>
    <xf numFmtId="0" fontId="3" fillId="0" borderId="0">
      <protection locked="0"/>
    </xf>
    <xf numFmtId="0" fontId="3" fillId="57" borderId="22" applyNumberFormat="0" applyFont="0" applyAlignment="0" applyProtection="0"/>
    <xf numFmtId="0" fontId="3" fillId="57" borderId="22" applyNumberFormat="0" applyFont="0" applyAlignment="0" applyProtection="0"/>
    <xf numFmtId="0" fontId="79" fillId="54" borderId="23" applyNumberFormat="0" applyAlignment="0" applyProtection="0"/>
    <xf numFmtId="9" fontId="3" fillId="0" borderId="0" applyFont="0" applyFill="0" applyBorder="0" applyAlignment="0" applyProtection="0"/>
    <xf numFmtId="0" fontId="80" fillId="0" borderId="0" applyNumberFormat="0" applyFill="0" applyBorder="0" applyAlignment="0" applyProtection="0"/>
    <xf numFmtId="0" fontId="81" fillId="0" borderId="24" applyNumberFormat="0" applyFill="0" applyAlignment="0" applyProtection="0"/>
    <xf numFmtId="0" fontId="82"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97" fillId="15" borderId="0" applyNumberFormat="0" applyBorder="0" applyAlignment="0" applyProtection="0"/>
    <xf numFmtId="0" fontId="97" fillId="19" borderId="0" applyNumberFormat="0" applyBorder="0" applyAlignment="0" applyProtection="0"/>
    <xf numFmtId="0" fontId="97" fillId="23" borderId="0" applyNumberFormat="0" applyBorder="0" applyAlignment="0" applyProtection="0"/>
    <xf numFmtId="0" fontId="97" fillId="27" borderId="0" applyNumberFormat="0" applyBorder="0" applyAlignment="0" applyProtection="0"/>
    <xf numFmtId="0" fontId="97" fillId="31" borderId="0" applyNumberFormat="0" applyBorder="0" applyAlignment="0" applyProtection="0"/>
    <xf numFmtId="0" fontId="97" fillId="35" borderId="0" applyNumberFormat="0" applyBorder="0" applyAlignment="0" applyProtection="0"/>
    <xf numFmtId="0" fontId="97" fillId="12" borderId="0" applyNumberFormat="0" applyBorder="0" applyAlignment="0" applyProtection="0"/>
    <xf numFmtId="0" fontId="97" fillId="16" borderId="0" applyNumberFormat="0" applyBorder="0" applyAlignment="0" applyProtection="0"/>
    <xf numFmtId="0" fontId="97" fillId="20" borderId="0" applyNumberFormat="0" applyBorder="0" applyAlignment="0" applyProtection="0"/>
    <xf numFmtId="0" fontId="97" fillId="24" borderId="0" applyNumberFormat="0" applyBorder="0" applyAlignment="0" applyProtection="0"/>
    <xf numFmtId="0" fontId="97" fillId="28" borderId="0" applyNumberFormat="0" applyBorder="0" applyAlignment="0" applyProtection="0"/>
    <xf numFmtId="0" fontId="97" fillId="32" borderId="0" applyNumberFormat="0" applyBorder="0" applyAlignment="0" applyProtection="0"/>
    <xf numFmtId="0" fontId="87" fillId="6" borderId="0" applyNumberFormat="0" applyBorder="0" applyAlignment="0" applyProtection="0"/>
    <xf numFmtId="0" fontId="91" fillId="9" borderId="10" applyNumberFormat="0" applyAlignment="0" applyProtection="0"/>
    <xf numFmtId="0" fontId="93" fillId="10" borderId="13"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0" fontId="3" fillId="0" borderId="0" applyFont="0" applyFill="0" applyBorder="0" applyAlignment="0" applyProtection="0"/>
    <xf numFmtId="0" fontId="95" fillId="0" borderId="0" applyNumberFormat="0" applyFill="0" applyBorder="0" applyAlignment="0" applyProtection="0"/>
    <xf numFmtId="0" fontId="86" fillId="5" borderId="0" applyNumberFormat="0" applyBorder="0" applyAlignment="0" applyProtection="0"/>
    <xf numFmtId="0" fontId="83" fillId="0" borderId="7" applyNumberFormat="0" applyFill="0" applyAlignment="0" applyProtection="0"/>
    <xf numFmtId="0" fontId="84" fillId="0" borderId="8" applyNumberFormat="0" applyFill="0" applyAlignment="0" applyProtection="0"/>
    <xf numFmtId="0" fontId="85" fillId="0" borderId="9" applyNumberFormat="0" applyFill="0" applyAlignment="0" applyProtection="0"/>
    <xf numFmtId="0" fontId="85" fillId="0" borderId="0" applyNumberFormat="0" applyFill="0" applyBorder="0" applyAlignment="0" applyProtection="0"/>
    <xf numFmtId="0" fontId="89" fillId="8" borderId="10" applyNumberFormat="0" applyAlignment="0" applyProtection="0"/>
    <xf numFmtId="0" fontId="92" fillId="0" borderId="12" applyNumberFormat="0" applyFill="0" applyAlignment="0" applyProtection="0"/>
    <xf numFmtId="0" fontId="88" fillId="7" borderId="0" applyNumberFormat="0" applyBorder="0" applyAlignment="0" applyProtection="0"/>
    <xf numFmtId="0" fontId="98" fillId="0" borderId="0"/>
    <xf numFmtId="0" fontId="1" fillId="11" borderId="14" applyNumberFormat="0" applyFont="0" applyAlignment="0" applyProtection="0"/>
    <xf numFmtId="0" fontId="90" fillId="9" borderId="11" applyNumberFormat="0" applyAlignment="0" applyProtection="0"/>
    <xf numFmtId="0" fontId="5" fillId="0" borderId="0" applyNumberFormat="0" applyFont="0" applyFill="0" applyBorder="0" applyAlignment="0" applyProtection="0">
      <alignment horizontal="left"/>
    </xf>
    <xf numFmtId="0" fontId="20" fillId="0" borderId="1">
      <alignment horizontal="center"/>
    </xf>
    <xf numFmtId="18" fontId="5" fillId="0" borderId="0" applyFont="0" applyFill="0" applyBorder="0" applyAlignment="0" applyProtection="0"/>
    <xf numFmtId="0" fontId="96" fillId="0" borderId="15" applyNumberFormat="0" applyFill="0" applyAlignment="0" applyProtection="0"/>
    <xf numFmtId="0" fontId="94"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1"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9" fillId="0" borderId="0"/>
    <xf numFmtId="4" fontId="9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3" borderId="0" applyNumberFormat="0" applyBorder="0" applyAlignment="0" applyProtection="0"/>
    <xf numFmtId="0" fontId="66" fillId="36" borderId="0" applyNumberFormat="0" applyBorder="0" applyAlignment="0" applyProtection="0"/>
    <xf numFmtId="0" fontId="1" fillId="17" borderId="0" applyNumberFormat="0" applyBorder="0" applyAlignment="0" applyProtection="0"/>
    <xf numFmtId="0" fontId="66" fillId="37" borderId="0" applyNumberFormat="0" applyBorder="0" applyAlignment="0" applyProtection="0"/>
    <xf numFmtId="0" fontId="1" fillId="21" borderId="0" applyNumberFormat="0" applyBorder="0" applyAlignment="0" applyProtection="0"/>
    <xf numFmtId="0" fontId="66" fillId="38" borderId="0" applyNumberFormat="0" applyBorder="0" applyAlignment="0" applyProtection="0"/>
    <xf numFmtId="0" fontId="1" fillId="25" borderId="0" applyNumberFormat="0" applyBorder="0" applyAlignment="0" applyProtection="0"/>
    <xf numFmtId="0" fontId="66" fillId="39" borderId="0" applyNumberFormat="0" applyBorder="0" applyAlignment="0" applyProtection="0"/>
    <xf numFmtId="0" fontId="1" fillId="29" borderId="0" applyNumberFormat="0" applyBorder="0" applyAlignment="0" applyProtection="0"/>
    <xf numFmtId="0" fontId="66" fillId="40" borderId="0" applyNumberFormat="0" applyBorder="0" applyAlignment="0" applyProtection="0"/>
    <xf numFmtId="0" fontId="1" fillId="33" borderId="0" applyNumberFormat="0" applyBorder="0" applyAlignment="0" applyProtection="0"/>
    <xf numFmtId="0" fontId="66" fillId="41" borderId="0" applyNumberFormat="0" applyBorder="0" applyAlignment="0" applyProtection="0"/>
    <xf numFmtId="0" fontId="1" fillId="14" borderId="0" applyNumberFormat="0" applyBorder="0" applyAlignment="0" applyProtection="0"/>
    <xf numFmtId="0" fontId="66" fillId="42" borderId="0" applyNumberFormat="0" applyBorder="0" applyAlignment="0" applyProtection="0"/>
    <xf numFmtId="0" fontId="1" fillId="18" borderId="0" applyNumberFormat="0" applyBorder="0" applyAlignment="0" applyProtection="0"/>
    <xf numFmtId="0" fontId="66" fillId="43" borderId="0" applyNumberFormat="0" applyBorder="0" applyAlignment="0" applyProtection="0"/>
    <xf numFmtId="0" fontId="1" fillId="22" borderId="0" applyNumberFormat="0" applyBorder="0" applyAlignment="0" applyProtection="0"/>
    <xf numFmtId="0" fontId="66" fillId="44" borderId="0" applyNumberFormat="0" applyBorder="0" applyAlignment="0" applyProtection="0"/>
    <xf numFmtId="0" fontId="1" fillId="26" borderId="0" applyNumberFormat="0" applyBorder="0" applyAlignment="0" applyProtection="0"/>
    <xf numFmtId="0" fontId="66" fillId="39" borderId="0" applyNumberFormat="0" applyBorder="0" applyAlignment="0" applyProtection="0"/>
    <xf numFmtId="0" fontId="1" fillId="30" borderId="0" applyNumberFormat="0" applyBorder="0" applyAlignment="0" applyProtection="0"/>
    <xf numFmtId="0" fontId="66" fillId="42" borderId="0" applyNumberFormat="0" applyBorder="0" applyAlignment="0" applyProtection="0"/>
    <xf numFmtId="0" fontId="1" fillId="34" borderId="0" applyNumberFormat="0" applyBorder="0" applyAlignment="0" applyProtection="0"/>
    <xf numFmtId="0" fontId="66" fillId="45" borderId="0" applyNumberFormat="0" applyBorder="0" applyAlignment="0" applyProtection="0"/>
    <xf numFmtId="0" fontId="97" fillId="15" borderId="0" applyNumberFormat="0" applyBorder="0" applyAlignment="0" applyProtection="0"/>
    <xf numFmtId="0" fontId="67" fillId="46" borderId="0" applyNumberFormat="0" applyBorder="0" applyAlignment="0" applyProtection="0"/>
    <xf numFmtId="0" fontId="97" fillId="19" borderId="0" applyNumberFormat="0" applyBorder="0" applyAlignment="0" applyProtection="0"/>
    <xf numFmtId="0" fontId="67" fillId="43" borderId="0" applyNumberFormat="0" applyBorder="0" applyAlignment="0" applyProtection="0"/>
    <xf numFmtId="0" fontId="97" fillId="23" borderId="0" applyNumberFormat="0" applyBorder="0" applyAlignment="0" applyProtection="0"/>
    <xf numFmtId="0" fontId="67" fillId="44" borderId="0" applyNumberFormat="0" applyBorder="0" applyAlignment="0" applyProtection="0"/>
    <xf numFmtId="0" fontId="97" fillId="27" borderId="0" applyNumberFormat="0" applyBorder="0" applyAlignment="0" applyProtection="0"/>
    <xf numFmtId="0" fontId="67" fillId="47" borderId="0" applyNumberFormat="0" applyBorder="0" applyAlignment="0" applyProtection="0"/>
    <xf numFmtId="0" fontId="97" fillId="31" borderId="0" applyNumberFormat="0" applyBorder="0" applyAlignment="0" applyProtection="0"/>
    <xf numFmtId="0" fontId="67" fillId="48" borderId="0" applyNumberFormat="0" applyBorder="0" applyAlignment="0" applyProtection="0"/>
    <xf numFmtId="0" fontId="97" fillId="35" borderId="0" applyNumberFormat="0" applyBorder="0" applyAlignment="0" applyProtection="0"/>
    <xf numFmtId="0" fontId="67" fillId="49" borderId="0" applyNumberFormat="0" applyBorder="0" applyAlignment="0" applyProtection="0"/>
    <xf numFmtId="0" fontId="97" fillId="12" borderId="0" applyNumberFormat="0" applyBorder="0" applyAlignment="0" applyProtection="0"/>
    <xf numFmtId="0" fontId="67" fillId="50" borderId="0" applyNumberFormat="0" applyBorder="0" applyAlignment="0" applyProtection="0"/>
    <xf numFmtId="0" fontId="97" fillId="16" borderId="0" applyNumberFormat="0" applyBorder="0" applyAlignment="0" applyProtection="0"/>
    <xf numFmtId="0" fontId="67" fillId="51" borderId="0" applyNumberFormat="0" applyBorder="0" applyAlignment="0" applyProtection="0"/>
    <xf numFmtId="0" fontId="97" fillId="20" borderId="0" applyNumberFormat="0" applyBorder="0" applyAlignment="0" applyProtection="0"/>
    <xf numFmtId="0" fontId="67" fillId="52" borderId="0" applyNumberFormat="0" applyBorder="0" applyAlignment="0" applyProtection="0"/>
    <xf numFmtId="0" fontId="97" fillId="24" borderId="0" applyNumberFormat="0" applyBorder="0" applyAlignment="0" applyProtection="0"/>
    <xf numFmtId="0" fontId="67" fillId="47" borderId="0" applyNumberFormat="0" applyBorder="0" applyAlignment="0" applyProtection="0"/>
    <xf numFmtId="0" fontId="97" fillId="28" borderId="0" applyNumberFormat="0" applyBorder="0" applyAlignment="0" applyProtection="0"/>
    <xf numFmtId="0" fontId="67" fillId="48" borderId="0" applyNumberFormat="0" applyBorder="0" applyAlignment="0" applyProtection="0"/>
    <xf numFmtId="0" fontId="97" fillId="32" borderId="0" applyNumberFormat="0" applyBorder="0" applyAlignment="0" applyProtection="0"/>
    <xf numFmtId="0" fontId="67" fillId="53" borderId="0" applyNumberFormat="0" applyBorder="0" applyAlignment="0" applyProtection="0"/>
    <xf numFmtId="0" fontId="87" fillId="6" borderId="0" applyNumberFormat="0" applyBorder="0" applyAlignment="0" applyProtection="0"/>
    <xf numFmtId="0" fontId="68" fillId="37" borderId="0" applyNumberFormat="0" applyBorder="0" applyAlignment="0" applyProtection="0"/>
    <xf numFmtId="0" fontId="91" fillId="9" borderId="10" applyNumberFormat="0" applyAlignment="0" applyProtection="0"/>
    <xf numFmtId="0" fontId="69" fillId="54" borderId="16" applyNumberFormat="0" applyAlignment="0" applyProtection="0"/>
    <xf numFmtId="0" fontId="93" fillId="10" borderId="13" applyNumberFormat="0" applyAlignment="0" applyProtection="0"/>
    <xf numFmtId="0" fontId="70" fillId="55" borderId="17"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5" fillId="0" borderId="0" applyNumberFormat="0" applyFill="0" applyBorder="0" applyAlignment="0" applyProtection="0"/>
    <xf numFmtId="0" fontId="71" fillId="0" borderId="0" applyNumberFormat="0" applyFill="0" applyBorder="0" applyAlignment="0" applyProtection="0"/>
    <xf numFmtId="0" fontId="101" fillId="0" borderId="0" applyNumberFormat="0" applyFill="0" applyBorder="0" applyAlignment="0" applyProtection="0"/>
    <xf numFmtId="0" fontId="86" fillId="5" borderId="0" applyNumberFormat="0" applyBorder="0" applyAlignment="0" applyProtection="0"/>
    <xf numFmtId="0" fontId="72" fillId="38" borderId="0" applyNumberFormat="0" applyBorder="0" applyAlignment="0" applyProtection="0"/>
    <xf numFmtId="0" fontId="83" fillId="0" borderId="7" applyNumberFormat="0" applyFill="0" applyAlignment="0" applyProtection="0"/>
    <xf numFmtId="0" fontId="73" fillId="0" borderId="18" applyNumberFormat="0" applyFill="0" applyAlignment="0" applyProtection="0"/>
    <xf numFmtId="0" fontId="84" fillId="0" borderId="8" applyNumberFormat="0" applyFill="0" applyAlignment="0" applyProtection="0"/>
    <xf numFmtId="0" fontId="74" fillId="0" borderId="19" applyNumberFormat="0" applyFill="0" applyAlignment="0" applyProtection="0"/>
    <xf numFmtId="0" fontId="85" fillId="0" borderId="9" applyNumberFormat="0" applyFill="0" applyAlignment="0" applyProtection="0"/>
    <xf numFmtId="0" fontId="75" fillId="0" borderId="20" applyNumberFormat="0" applyFill="0" applyAlignment="0" applyProtection="0"/>
    <xf numFmtId="0" fontId="85" fillId="0" borderId="0" applyNumberFormat="0" applyFill="0" applyBorder="0" applyAlignment="0" applyProtection="0"/>
    <xf numFmtId="0" fontId="75" fillId="0" borderId="0" applyNumberFormat="0" applyFill="0" applyBorder="0" applyAlignment="0" applyProtection="0"/>
    <xf numFmtId="0" fontId="102" fillId="0" borderId="0" applyNumberFormat="0" applyFill="0" applyBorder="0" applyAlignment="0" applyProtection="0"/>
    <xf numFmtId="0" fontId="89" fillId="8" borderId="10" applyNumberFormat="0" applyAlignment="0" applyProtection="0"/>
    <xf numFmtId="0" fontId="76" fillId="41" borderId="16" applyNumberFormat="0" applyAlignment="0" applyProtection="0"/>
    <xf numFmtId="0" fontId="92" fillId="0" borderId="12" applyNumberFormat="0" applyFill="0" applyAlignment="0" applyProtection="0"/>
    <xf numFmtId="0" fontId="77" fillId="0" borderId="21" applyNumberFormat="0" applyFill="0" applyAlignment="0" applyProtection="0"/>
    <xf numFmtId="0" fontId="88" fillId="7" borderId="0" applyNumberFormat="0" applyBorder="0" applyAlignment="0" applyProtection="0"/>
    <xf numFmtId="0" fontId="78" fillId="56" borderId="0" applyNumberFormat="0" applyBorder="0" applyAlignment="0" applyProtection="0"/>
    <xf numFmtId="0" fontId="1" fillId="0" borderId="0"/>
    <xf numFmtId="0" fontId="3" fillId="0" borderId="0"/>
    <xf numFmtId="0" fontId="3" fillId="57" borderId="22" applyNumberFormat="0" applyFont="0" applyAlignment="0" applyProtection="0"/>
    <xf numFmtId="0" fontId="1" fillId="11" borderId="14" applyNumberFormat="0" applyFont="0" applyAlignment="0" applyProtection="0"/>
    <xf numFmtId="0" fontId="3" fillId="57" borderId="22" applyNumberFormat="0" applyFont="0" applyAlignment="0" applyProtection="0"/>
    <xf numFmtId="0" fontId="90" fillId="9" borderId="11" applyNumberFormat="0" applyAlignment="0" applyProtection="0"/>
    <xf numFmtId="0" fontId="79" fillId="54" borderId="23" applyNumberFormat="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96" fillId="0" borderId="15" applyNumberFormat="0" applyFill="0" applyAlignment="0" applyProtection="0"/>
    <xf numFmtId="0" fontId="81" fillId="0" borderId="24" applyNumberFormat="0" applyFill="0" applyAlignment="0" applyProtection="0"/>
    <xf numFmtId="0" fontId="94" fillId="0" borderId="0" applyNumberFormat="0" applyFill="0" applyBorder="0" applyAlignment="0" applyProtection="0"/>
    <xf numFmtId="0" fontId="82"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3" fillId="0" borderId="0" applyProtection="0"/>
    <xf numFmtId="43" fontId="103" fillId="0" borderId="0" applyFont="0" applyFill="0" applyBorder="0" applyAlignment="0" applyProtection="0"/>
    <xf numFmtId="0" fontId="104" fillId="0" borderId="0" applyProtection="0"/>
    <xf numFmtId="43" fontId="104" fillId="0" borderId="0" applyFont="0" applyFill="0" applyBorder="0" applyAlignment="0" applyProtection="0"/>
    <xf numFmtId="0" fontId="105" fillId="0" borderId="0" applyProtection="0"/>
    <xf numFmtId="0" fontId="106" fillId="36" borderId="0" applyNumberFormat="0" applyBorder="0" applyAlignment="0" applyProtection="0"/>
    <xf numFmtId="0" fontId="106" fillId="37" borderId="0" applyNumberFormat="0" applyBorder="0" applyAlignment="0" applyProtection="0"/>
    <xf numFmtId="0" fontId="106" fillId="38" borderId="0" applyNumberFormat="0" applyBorder="0" applyAlignment="0" applyProtection="0"/>
    <xf numFmtId="0" fontId="106"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39" borderId="0" applyNumberFormat="0" applyBorder="0" applyAlignment="0" applyProtection="0"/>
    <xf numFmtId="0" fontId="106" fillId="42" borderId="0" applyNumberFormat="0" applyBorder="0" applyAlignment="0" applyProtection="0"/>
    <xf numFmtId="0" fontId="106" fillId="45" borderId="0" applyNumberFormat="0" applyBorder="0" applyAlignment="0" applyProtection="0"/>
    <xf numFmtId="0" fontId="107" fillId="46" borderId="0" applyNumberFormat="0" applyBorder="0" applyAlignment="0" applyProtection="0"/>
    <xf numFmtId="0" fontId="107" fillId="43" borderId="0" applyNumberFormat="0" applyBorder="0" applyAlignment="0" applyProtection="0"/>
    <xf numFmtId="0" fontId="107" fillId="44" borderId="0" applyNumberFormat="0" applyBorder="0" applyAlignment="0" applyProtection="0"/>
    <xf numFmtId="0" fontId="107" fillId="47"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0" borderId="0" applyNumberFormat="0" applyBorder="0" applyAlignment="0" applyProtection="0"/>
    <xf numFmtId="0" fontId="107" fillId="51" borderId="0" applyNumberFormat="0" applyBorder="0" applyAlignment="0" applyProtection="0"/>
    <xf numFmtId="0" fontId="107" fillId="52" borderId="0" applyNumberFormat="0" applyBorder="0" applyAlignment="0" applyProtection="0"/>
    <xf numFmtId="0" fontId="107" fillId="47" borderId="0" applyNumberFormat="0" applyBorder="0" applyAlignment="0" applyProtection="0"/>
    <xf numFmtId="0" fontId="107" fillId="48" borderId="0" applyNumberFormat="0" applyBorder="0" applyAlignment="0" applyProtection="0"/>
    <xf numFmtId="0" fontId="107" fillId="53" borderId="0" applyNumberFormat="0" applyBorder="0" applyAlignment="0" applyProtection="0"/>
    <xf numFmtId="0" fontId="108" fillId="37" borderId="0" applyNumberFormat="0" applyBorder="0" applyAlignment="0" applyProtection="0"/>
    <xf numFmtId="0" fontId="109" fillId="54" borderId="16" applyNumberFormat="0" applyAlignment="0" applyProtection="0"/>
    <xf numFmtId="0" fontId="110" fillId="55" borderId="17" applyNumberFormat="0" applyAlignment="0" applyProtection="0"/>
    <xf numFmtId="43" fontId="105"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5" fillId="0" borderId="0" applyFont="0" applyFill="0" applyBorder="0" applyAlignment="0" applyProtection="0"/>
    <xf numFmtId="37" fontId="105" fillId="0" borderId="0" applyFont="0" applyFill="0" applyBorder="0" applyAlignment="0" applyProtection="0"/>
    <xf numFmtId="3" fontId="105" fillId="0" borderId="0" applyFont="0" applyFill="0" applyBorder="0" applyAlignment="0" applyProtection="0"/>
    <xf numFmtId="44" fontId="105" fillId="0" borderId="0" applyFont="0" applyFill="0" applyBorder="0" applyAlignment="0" applyProtection="0"/>
    <xf numFmtId="170" fontId="105" fillId="0" borderId="0" applyFont="0" applyFill="0" applyBorder="0" applyAlignment="0" applyProtection="0"/>
    <xf numFmtId="0" fontId="111" fillId="0" borderId="0" applyNumberFormat="0" applyFill="0" applyBorder="0" applyAlignment="0" applyProtection="0"/>
    <xf numFmtId="168" fontId="105" fillId="0" borderId="0" applyFont="0" applyFill="0" applyBorder="0" applyAlignment="0" applyProtection="0"/>
    <xf numFmtId="0" fontId="112" fillId="38" borderId="0" applyNumberFormat="0" applyBorder="0" applyAlignment="0" applyProtection="0"/>
    <xf numFmtId="0" fontId="113" fillId="41" borderId="16" applyNumberFormat="0" applyAlignment="0" applyProtection="0"/>
    <xf numFmtId="0" fontId="114" fillId="0" borderId="21" applyNumberFormat="0" applyFill="0" applyAlignment="0" applyProtection="0"/>
    <xf numFmtId="0" fontId="115" fillId="56" borderId="0" applyNumberFormat="0" applyBorder="0" applyAlignment="0" applyProtection="0"/>
    <xf numFmtId="0" fontId="105" fillId="0" borderId="0"/>
    <xf numFmtId="0" fontId="105" fillId="0" borderId="0"/>
    <xf numFmtId="0" fontId="1" fillId="0" borderId="0"/>
    <xf numFmtId="0" fontId="105" fillId="57" borderId="22" applyNumberFormat="0" applyFont="0" applyAlignment="0" applyProtection="0"/>
    <xf numFmtId="0" fontId="116" fillId="54" borderId="23" applyNumberFormat="0" applyAlignment="0" applyProtection="0"/>
    <xf numFmtId="9" fontId="105" fillId="0" borderId="0" applyFont="0" applyFill="0" applyBorder="0" applyAlignment="0" applyProtection="0"/>
    <xf numFmtId="9" fontId="105" fillId="0" borderId="0" applyFont="0" applyFill="0" applyBorder="0" applyAlignment="0" applyProtection="0"/>
    <xf numFmtId="0" fontId="117" fillId="0" borderId="24" applyNumberFormat="0" applyFill="0" applyAlignment="0" applyProtection="0"/>
    <xf numFmtId="0" fontId="118" fillId="0" borderId="0" applyNumberFormat="0" applyFill="0" applyBorder="0" applyAlignment="0" applyProtection="0"/>
    <xf numFmtId="0" fontId="119" fillId="0" borderId="0" applyProtection="0"/>
    <xf numFmtId="0" fontId="12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20" fillId="0" borderId="0" applyFont="0" applyFill="0" applyBorder="0" applyAlignment="0" applyProtection="0"/>
    <xf numFmtId="0" fontId="119" fillId="0" borderId="0" applyProtection="0"/>
    <xf numFmtId="0" fontId="3" fillId="0" borderId="0"/>
    <xf numFmtId="0" fontId="121" fillId="0" borderId="0" applyProtection="0"/>
    <xf numFmtId="0" fontId="3" fillId="57" borderId="26" applyNumberFormat="0" applyFont="0" applyAlignment="0" applyProtection="0"/>
    <xf numFmtId="0" fontId="121" fillId="0" borderId="0" applyProtection="0"/>
    <xf numFmtId="0" fontId="3" fillId="57" borderId="26" applyNumberFormat="0" applyFont="0" applyAlignment="0" applyProtection="0"/>
    <xf numFmtId="0" fontId="69" fillId="54" borderId="25" applyNumberFormat="0" applyAlignment="0" applyProtection="0"/>
    <xf numFmtId="0" fontId="81" fillId="0" borderId="28" applyNumberFormat="0" applyFill="0" applyAlignment="0" applyProtection="0"/>
    <xf numFmtId="0" fontId="76" fillId="41" borderId="25" applyNumberFormat="0" applyAlignment="0" applyProtection="0"/>
    <xf numFmtId="0" fontId="3" fillId="57" borderId="26" applyNumberFormat="0" applyFont="0" applyAlignment="0" applyProtection="0"/>
    <xf numFmtId="0" fontId="81" fillId="0" borderId="28" applyNumberFormat="0" applyFill="0" applyAlignment="0" applyProtection="0"/>
    <xf numFmtId="0" fontId="76" fillId="41" borderId="25" applyNumberFormat="0" applyAlignment="0" applyProtection="0"/>
    <xf numFmtId="0" fontId="79" fillId="54" borderId="27" applyNumberFormat="0" applyAlignment="0" applyProtection="0"/>
    <xf numFmtId="0" fontId="79" fillId="54" borderId="27" applyNumberFormat="0" applyAlignment="0" applyProtection="0"/>
    <xf numFmtId="0" fontId="69" fillId="54" borderId="25" applyNumberFormat="0" applyAlignment="0" applyProtection="0"/>
    <xf numFmtId="0" fontId="3" fillId="57" borderId="26"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1" fillId="0" borderId="0"/>
  </cellStyleXfs>
  <cellXfs count="41">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0" borderId="0" xfId="200"/>
    <xf numFmtId="0" fontId="3" fillId="0" borderId="0" xfId="200" applyFill="1"/>
    <xf numFmtId="0" fontId="36" fillId="0" borderId="0" xfId="200" applyNumberFormat="1" applyFont="1" applyFill="1" applyBorder="1" applyAlignment="1">
      <alignment vertical="top" wrapText="1"/>
    </xf>
    <xf numFmtId="0" fontId="12" fillId="0" borderId="0" xfId="200" applyNumberFormat="1" applyFont="1" applyFill="1" applyBorder="1"/>
    <xf numFmtId="0" fontId="12" fillId="0" borderId="0" xfId="200" applyNumberFormat="1" applyFont="1" applyFill="1" applyBorder="1" applyAlignment="1"/>
    <xf numFmtId="0" fontId="11" fillId="0" borderId="2" xfId="200" applyNumberFormat="1" applyFont="1" applyFill="1" applyBorder="1" applyAlignment="1">
      <alignment horizontal="center"/>
    </xf>
    <xf numFmtId="0" fontId="13" fillId="0" borderId="0" xfId="200" applyNumberFormat="1" applyFont="1" applyFill="1" applyBorder="1" applyAlignment="1">
      <alignment horizontal="center"/>
    </xf>
    <xf numFmtId="0" fontId="13" fillId="0" borderId="0" xfId="200" applyNumberFormat="1" applyFont="1" applyFill="1" applyBorder="1" applyAlignment="1">
      <alignment horizontal="right"/>
    </xf>
    <xf numFmtId="0" fontId="12" fillId="0" borderId="0" xfId="200" applyNumberFormat="1" applyFont="1" applyFill="1" applyBorder="1" applyAlignment="1">
      <alignment horizontal="center"/>
    </xf>
    <xf numFmtId="0" fontId="12" fillId="0" borderId="0" xfId="16" applyFont="1" applyFill="1"/>
    <xf numFmtId="0" fontId="3" fillId="0" borderId="2" xfId="200" applyFill="1" applyBorder="1"/>
    <xf numFmtId="0" fontId="3" fillId="0" borderId="0" xfId="200" applyFill="1" applyBorder="1"/>
    <xf numFmtId="0" fontId="12" fillId="0" borderId="0" xfId="200" applyFont="1" applyFill="1"/>
    <xf numFmtId="0" fontId="12" fillId="0" borderId="0" xfId="16" applyFont="1" applyFill="1" applyBorder="1"/>
    <xf numFmtId="0" fontId="12" fillId="0" borderId="2" xfId="200" applyNumberFormat="1" applyFont="1" applyFill="1" applyBorder="1" applyAlignment="1">
      <alignment horizontal="justify" vertical="top" wrapText="1"/>
    </xf>
    <xf numFmtId="0" fontId="11" fillId="0" borderId="2" xfId="200" applyNumberFormat="1" applyFont="1" applyFill="1" applyBorder="1" applyAlignment="1">
      <alignment horizontal="center" vertical="top" wrapText="1"/>
    </xf>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165" fontId="12" fillId="0" borderId="0" xfId="2" applyNumberFormat="1" applyFont="1" applyFill="1" applyBorder="1" applyAlignment="1" applyProtection="1">
      <alignment horizontal="right" vertical="top" wrapText="1"/>
    </xf>
    <xf numFmtId="0" fontId="12" fillId="0" borderId="0" xfId="2" applyNumberFormat="1" applyFont="1" applyFill="1" applyBorder="1" applyAlignment="1" applyProtection="1">
      <alignment horizontal="center" vertical="top" wrapText="1"/>
    </xf>
    <xf numFmtId="0" fontId="12" fillId="0" borderId="0" xfId="200" applyFont="1" applyFill="1" applyAlignment="1">
      <alignment vertical="top" wrapText="1"/>
    </xf>
    <xf numFmtId="0" fontId="12" fillId="0" borderId="0" xfId="200" applyFont="1" applyFill="1" applyAlignment="1">
      <alignment horizontal="center" vertical="top"/>
    </xf>
    <xf numFmtId="0" fontId="12" fillId="0" borderId="0" xfId="200" applyFont="1" applyFill="1" applyAlignment="1">
      <alignment horizontal="left" vertical="top" wrapText="1"/>
    </xf>
    <xf numFmtId="0" fontId="12" fillId="0" borderId="0" xfId="200" applyFont="1" applyFill="1" applyAlignment="1">
      <alignment horizontal="justify" vertical="top" wrapText="1"/>
    </xf>
    <xf numFmtId="165" fontId="12" fillId="0" borderId="0" xfId="2" quotePrefix="1" applyNumberFormat="1" applyFont="1" applyFill="1" applyBorder="1" applyAlignment="1" applyProtection="1">
      <alignment horizontal="right" vertical="top" wrapText="1"/>
    </xf>
    <xf numFmtId="0" fontId="11" fillId="0" borderId="0" xfId="200" applyNumberFormat="1" applyFont="1" applyFill="1" applyBorder="1" applyAlignment="1">
      <alignment horizontal="left" vertical="top" wrapText="1"/>
    </xf>
    <xf numFmtId="164" fontId="12" fillId="0" borderId="0" xfId="2" applyNumberFormat="1" applyFont="1" applyFill="1" applyBorder="1" applyAlignment="1" applyProtection="1">
      <alignment horizontal="right" vertical="top" wrapText="1"/>
    </xf>
    <xf numFmtId="165" fontId="12" fillId="0" borderId="0" xfId="2" applyNumberFormat="1" applyFont="1" applyFill="1" applyBorder="1" applyAlignment="1" applyProtection="1">
      <alignment horizontal="left" vertical="top" wrapText="1"/>
    </xf>
    <xf numFmtId="0" fontId="11" fillId="0" borderId="3"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2"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2" xfId="200" applyNumberFormat="1" applyFont="1" applyFill="1" applyBorder="1" applyAlignment="1">
      <alignment horizontal="center"/>
    </xf>
    <xf numFmtId="0" fontId="11" fillId="0" borderId="0" xfId="200" applyNumberFormat="1" applyFont="1" applyFill="1" applyBorder="1" applyAlignment="1">
      <alignment horizontal="center"/>
    </xf>
    <xf numFmtId="0" fontId="12" fillId="0" borderId="0" xfId="200" applyFont="1" applyFill="1" applyAlignment="1" applyProtection="1">
      <alignment vertical="top" wrapText="1"/>
      <protection locked="0"/>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L60"/>
  <sheetViews>
    <sheetView tabSelected="1" topLeftCell="B1" zoomScale="85" zoomScaleNormal="85" zoomScaleSheetLayoutView="80" workbookViewId="0">
      <selection activeCell="B1" sqref="B1:L1"/>
    </sheetView>
  </sheetViews>
  <sheetFormatPr defaultColWidth="9.140625" defaultRowHeight="12.75"/>
  <cols>
    <col min="1" max="1" width="0" style="4" hidden="1" customWidth="1"/>
    <col min="2" max="2" width="33.85546875" style="5" customWidth="1"/>
    <col min="3" max="3" width="10.7109375" style="5" customWidth="1"/>
    <col min="4" max="5" width="10.7109375" style="4" customWidth="1"/>
    <col min="6" max="6" width="2.7109375" style="5" customWidth="1"/>
    <col min="7" max="7" width="70.7109375" style="4" customWidth="1"/>
    <col min="8" max="8" width="2.7109375" style="5" customWidth="1"/>
    <col min="9" max="10" width="10.7109375" style="5" customWidth="1"/>
    <col min="11" max="11" width="2.5703125" style="5" customWidth="1"/>
    <col min="12" max="12" width="70.7109375" style="5" customWidth="1"/>
    <col min="13" max="38" width="9.140625" style="5"/>
    <col min="39" max="16384" width="9.140625" style="4"/>
  </cols>
  <sheetData>
    <row r="1" spans="2:16" s="1" customFormat="1" ht="18.75" customHeight="1">
      <c r="B1" s="33" t="s">
        <v>0</v>
      </c>
      <c r="C1" s="33"/>
      <c r="D1" s="33"/>
      <c r="E1" s="33"/>
      <c r="F1" s="33"/>
      <c r="G1" s="33"/>
      <c r="H1" s="33"/>
      <c r="I1" s="33"/>
      <c r="J1" s="33"/>
      <c r="K1" s="33"/>
      <c r="L1" s="33"/>
    </row>
    <row r="2" spans="2:16" s="1" customFormat="1" ht="18.75" customHeight="1">
      <c r="B2" s="33" t="s">
        <v>48</v>
      </c>
      <c r="C2" s="33"/>
      <c r="D2" s="33"/>
      <c r="E2" s="33"/>
      <c r="F2" s="33"/>
      <c r="G2" s="33"/>
      <c r="H2" s="33"/>
      <c r="I2" s="33"/>
      <c r="J2" s="33"/>
      <c r="K2" s="33"/>
      <c r="L2" s="33"/>
      <c r="M2" s="2"/>
      <c r="N2" s="2"/>
      <c r="O2" s="2"/>
      <c r="P2" s="2"/>
    </row>
    <row r="3" spans="2:16" s="1" customFormat="1" ht="18.75" customHeight="1">
      <c r="B3" s="33" t="s">
        <v>49</v>
      </c>
      <c r="C3" s="33"/>
      <c r="D3" s="33"/>
      <c r="E3" s="33"/>
      <c r="F3" s="33"/>
      <c r="G3" s="33"/>
      <c r="H3" s="33"/>
      <c r="I3" s="33"/>
      <c r="J3" s="33"/>
      <c r="K3" s="33"/>
      <c r="L3" s="33"/>
    </row>
    <row r="4" spans="2:16" s="1" customFormat="1" ht="18.75" customHeight="1">
      <c r="B4" s="34" t="str">
        <f>G7&amp;" 2021"</f>
        <v>JUNE 2021</v>
      </c>
      <c r="C4" s="34"/>
      <c r="D4" s="34"/>
      <c r="E4" s="34"/>
      <c r="F4" s="34"/>
      <c r="G4" s="34"/>
      <c r="H4" s="34"/>
      <c r="I4" s="34"/>
      <c r="J4" s="34"/>
      <c r="K4" s="34"/>
      <c r="L4" s="34"/>
    </row>
    <row r="5" spans="2:16" s="3" customFormat="1" ht="18" customHeight="1">
      <c r="B5" s="39" t="s">
        <v>1</v>
      </c>
      <c r="C5" s="39"/>
      <c r="D5" s="39"/>
      <c r="E5" s="39"/>
      <c r="F5" s="39"/>
      <c r="G5" s="39"/>
      <c r="H5" s="39"/>
      <c r="I5" s="39"/>
      <c r="J5" s="39"/>
      <c r="K5" s="39"/>
      <c r="L5" s="39"/>
    </row>
    <row r="6" spans="2:16" s="3" customFormat="1" ht="15">
      <c r="B6" s="7"/>
      <c r="C6" s="7"/>
      <c r="D6" s="7"/>
      <c r="E6" s="7"/>
      <c r="F6" s="7"/>
      <c r="G6" s="7"/>
      <c r="H6" s="7"/>
      <c r="I6" s="7"/>
      <c r="J6" s="7"/>
      <c r="K6" s="7"/>
      <c r="L6" s="7"/>
    </row>
    <row r="7" spans="2:16" s="3" customFormat="1" ht="22.5" customHeight="1">
      <c r="B7" s="7"/>
      <c r="C7" s="7"/>
      <c r="E7" s="8"/>
      <c r="F7" s="8"/>
      <c r="G7" s="9" t="s">
        <v>53</v>
      </c>
      <c r="H7" s="7"/>
      <c r="J7" s="8"/>
      <c r="K7" s="8"/>
      <c r="L7" s="9" t="str">
        <f>B4&amp;" YEAR-TO-DATE"</f>
        <v>JUNE 2021 YEAR-TO-DATE</v>
      </c>
    </row>
    <row r="8" spans="2:16" s="3" customFormat="1" ht="46.5" customHeight="1">
      <c r="B8" s="7"/>
      <c r="C8" s="7"/>
      <c r="G8" s="7"/>
      <c r="H8" s="7"/>
      <c r="K8" s="12"/>
      <c r="L8" s="7"/>
    </row>
    <row r="9" spans="2:16" s="3" customFormat="1" ht="15">
      <c r="B9" s="35" t="s">
        <v>18</v>
      </c>
      <c r="C9" s="12" t="s">
        <v>10</v>
      </c>
      <c r="D9" s="37" t="s">
        <v>28</v>
      </c>
      <c r="E9" s="37"/>
      <c r="F9" s="12"/>
      <c r="G9" s="7"/>
      <c r="H9" s="7"/>
      <c r="I9" s="37" t="s">
        <v>28</v>
      </c>
      <c r="J9" s="37"/>
      <c r="K9" s="12"/>
      <c r="L9" s="7"/>
    </row>
    <row r="10" spans="2:16" s="3" customFormat="1" ht="17.25" customHeight="1">
      <c r="B10" s="36"/>
      <c r="C10" s="10" t="s">
        <v>11</v>
      </c>
      <c r="D10" s="38" t="s">
        <v>29</v>
      </c>
      <c r="E10" s="38"/>
      <c r="F10" s="12"/>
      <c r="G10" s="10" t="s">
        <v>12</v>
      </c>
      <c r="H10" s="7"/>
      <c r="I10" s="38" t="s">
        <v>29</v>
      </c>
      <c r="J10" s="38"/>
      <c r="K10" s="12"/>
      <c r="L10" s="10" t="s">
        <v>12</v>
      </c>
    </row>
    <row r="11" spans="2:16" s="3" customFormat="1" ht="47.25" customHeight="1">
      <c r="B11" s="7"/>
      <c r="C11" s="7"/>
      <c r="D11" s="11" t="s">
        <v>13</v>
      </c>
      <c r="E11" s="11" t="s">
        <v>14</v>
      </c>
      <c r="F11" s="10"/>
      <c r="G11" s="7"/>
      <c r="H11" s="7"/>
      <c r="I11" s="11" t="s">
        <v>13</v>
      </c>
      <c r="J11" s="11" t="s">
        <v>14</v>
      </c>
      <c r="K11" s="7"/>
      <c r="L11" s="7"/>
    </row>
    <row r="12" spans="2:16" s="3" customFormat="1" ht="69" customHeight="1">
      <c r="B12" s="20" t="s">
        <v>30</v>
      </c>
      <c r="C12" s="21" t="s">
        <v>15</v>
      </c>
      <c r="D12" s="22">
        <v>127.2</v>
      </c>
      <c r="E12" s="22">
        <v>92.6</v>
      </c>
      <c r="F12" s="23"/>
      <c r="G12" s="27" t="s">
        <v>77</v>
      </c>
      <c r="H12" s="16"/>
      <c r="I12" s="22">
        <v>570.20000000000005</v>
      </c>
      <c r="J12" s="22">
        <v>84.1</v>
      </c>
      <c r="K12" s="16"/>
      <c r="L12" s="26" t="s">
        <v>54</v>
      </c>
    </row>
    <row r="13" spans="2:16" s="3" customFormat="1" ht="79.5" customHeight="1">
      <c r="B13" s="24" t="s">
        <v>31</v>
      </c>
      <c r="C13" s="25" t="s">
        <v>15</v>
      </c>
      <c r="D13" s="22">
        <v>77.400000000000006</v>
      </c>
      <c r="E13" s="22">
        <v>65.900000000000006</v>
      </c>
      <c r="F13" s="27"/>
      <c r="G13" s="27" t="s">
        <v>85</v>
      </c>
      <c r="H13" s="27"/>
      <c r="I13" s="22">
        <v>400.6</v>
      </c>
      <c r="J13" s="22">
        <v>69.900000000000006</v>
      </c>
      <c r="K13" s="27"/>
      <c r="L13" s="27" t="s">
        <v>86</v>
      </c>
    </row>
    <row r="14" spans="2:16" s="16" customFormat="1" ht="261.75" customHeight="1">
      <c r="B14" s="24" t="s">
        <v>32</v>
      </c>
      <c r="C14" s="25" t="s">
        <v>15</v>
      </c>
      <c r="D14" s="22">
        <v>-4.3</v>
      </c>
      <c r="E14" s="22">
        <v>-7.9</v>
      </c>
      <c r="F14" s="27"/>
      <c r="G14" s="27" t="s">
        <v>55</v>
      </c>
      <c r="H14" s="27"/>
      <c r="I14" s="22">
        <v>-65</v>
      </c>
      <c r="J14" s="22">
        <v>-18.7</v>
      </c>
      <c r="K14" s="27"/>
      <c r="L14" s="26" t="s">
        <v>56</v>
      </c>
    </row>
    <row r="15" spans="2:16" s="16" customFormat="1" ht="138" customHeight="1">
      <c r="B15" s="24" t="s">
        <v>34</v>
      </c>
      <c r="C15" s="25" t="s">
        <v>15</v>
      </c>
      <c r="D15" s="22">
        <v>14.4</v>
      </c>
      <c r="E15" s="22">
        <v>3.3</v>
      </c>
      <c r="F15" s="27"/>
      <c r="G15" s="27" t="s">
        <v>87</v>
      </c>
      <c r="H15" s="27"/>
      <c r="I15" s="22">
        <v>91.9</v>
      </c>
      <c r="J15" s="22">
        <v>3.5</v>
      </c>
      <c r="K15" s="27"/>
      <c r="L15" s="26" t="s">
        <v>88</v>
      </c>
    </row>
    <row r="16" spans="2:16" s="16" customFormat="1" ht="272.25" customHeight="1">
      <c r="B16" s="24" t="s">
        <v>35</v>
      </c>
      <c r="C16" s="25" t="s">
        <v>15</v>
      </c>
      <c r="D16" s="22">
        <v>-1</v>
      </c>
      <c r="E16" s="22">
        <v>-1.3</v>
      </c>
      <c r="F16" s="27"/>
      <c r="G16" s="27" t="s">
        <v>78</v>
      </c>
      <c r="H16" s="27"/>
      <c r="I16" s="22">
        <v>-10</v>
      </c>
      <c r="J16" s="22">
        <v>-2.2000000000000002</v>
      </c>
      <c r="K16" s="27"/>
      <c r="L16" s="26" t="s">
        <v>57</v>
      </c>
    </row>
    <row r="17" spans="2:13" s="3" customFormat="1" ht="141.75" customHeight="1">
      <c r="B17" s="20" t="s">
        <v>36</v>
      </c>
      <c r="C17" s="21" t="s">
        <v>15</v>
      </c>
      <c r="D17" s="22">
        <v>19.7</v>
      </c>
      <c r="E17" s="22">
        <v>15.5</v>
      </c>
      <c r="F17" s="27"/>
      <c r="G17" s="27" t="s">
        <v>79</v>
      </c>
      <c r="H17" s="27"/>
      <c r="I17" s="22">
        <v>95.5</v>
      </c>
      <c r="J17" s="22">
        <v>12.5</v>
      </c>
      <c r="K17" s="27"/>
      <c r="L17" s="27" t="s">
        <v>84</v>
      </c>
    </row>
    <row r="18" spans="2:13" s="3" customFormat="1" ht="107.25" customHeight="1">
      <c r="B18" s="20" t="s">
        <v>40</v>
      </c>
      <c r="C18" s="21" t="s">
        <v>15</v>
      </c>
      <c r="D18" s="22">
        <v>-26.3</v>
      </c>
      <c r="E18" s="22">
        <v>-38.5</v>
      </c>
      <c r="F18" s="27"/>
      <c r="G18" s="27" t="s">
        <v>58</v>
      </c>
      <c r="H18" s="27"/>
      <c r="I18" s="22">
        <v>42</v>
      </c>
      <c r="J18" s="22">
        <v>10.7</v>
      </c>
      <c r="K18" s="27"/>
      <c r="L18" s="27" t="s">
        <v>59</v>
      </c>
    </row>
    <row r="19" spans="2:13" s="13" customFormat="1" ht="174.75" customHeight="1">
      <c r="B19" s="24" t="s">
        <v>2</v>
      </c>
      <c r="C19" s="25" t="s">
        <v>15</v>
      </c>
      <c r="D19" s="22">
        <v>10.1</v>
      </c>
      <c r="E19" s="22">
        <v>8</v>
      </c>
      <c r="F19" s="27"/>
      <c r="G19" s="27" t="s">
        <v>89</v>
      </c>
      <c r="H19" s="27"/>
      <c r="I19" s="22">
        <v>7.7</v>
      </c>
      <c r="J19" s="22">
        <v>1.1000000000000001</v>
      </c>
      <c r="K19" s="27"/>
      <c r="L19" s="27" t="s">
        <v>90</v>
      </c>
    </row>
    <row r="20" spans="2:13" s="3" customFormat="1" ht="114.75" customHeight="1">
      <c r="B20" s="20" t="s">
        <v>3</v>
      </c>
      <c r="C20" s="21" t="s">
        <v>15</v>
      </c>
      <c r="D20" s="22">
        <v>7.7</v>
      </c>
      <c r="E20" s="22">
        <v>9</v>
      </c>
      <c r="F20" s="27"/>
      <c r="G20" s="27" t="s">
        <v>60</v>
      </c>
      <c r="H20" s="27"/>
      <c r="I20" s="22">
        <v>41.1</v>
      </c>
      <c r="J20" s="22">
        <v>8.1999999999999993</v>
      </c>
      <c r="K20" s="27"/>
      <c r="L20" s="27" t="s">
        <v>80</v>
      </c>
    </row>
    <row r="21" spans="2:13" s="5" customFormat="1" ht="105" customHeight="1">
      <c r="B21" s="24" t="s">
        <v>4</v>
      </c>
      <c r="C21" s="25" t="s">
        <v>15</v>
      </c>
      <c r="D21" s="22">
        <v>-7.5</v>
      </c>
      <c r="E21" s="22">
        <v>-22.3</v>
      </c>
      <c r="F21" s="27"/>
      <c r="G21" s="27" t="s">
        <v>91</v>
      </c>
      <c r="H21" s="27"/>
      <c r="I21" s="22">
        <v>-35.700000000000003</v>
      </c>
      <c r="J21" s="22">
        <v>-17.100000000000001</v>
      </c>
      <c r="K21" s="27"/>
      <c r="L21" s="26" t="s">
        <v>92</v>
      </c>
    </row>
    <row r="22" spans="2:13" s="5" customFormat="1" ht="102" customHeight="1">
      <c r="B22" s="24" t="s">
        <v>38</v>
      </c>
      <c r="C22" s="25" t="s">
        <v>15</v>
      </c>
      <c r="D22" s="22">
        <v>3.6</v>
      </c>
      <c r="E22" s="22">
        <v>10.3</v>
      </c>
      <c r="F22" s="27"/>
      <c r="G22" s="27" t="s">
        <v>93</v>
      </c>
      <c r="H22" s="27"/>
      <c r="I22" s="22">
        <v>27.8</v>
      </c>
      <c r="J22" s="22">
        <v>12.4</v>
      </c>
      <c r="K22" s="27"/>
      <c r="L22" s="26" t="s">
        <v>94</v>
      </c>
    </row>
    <row r="23" spans="2:13" s="5" customFormat="1" ht="104.25" customHeight="1">
      <c r="B23" s="24" t="s">
        <v>6</v>
      </c>
      <c r="C23" s="25" t="s">
        <v>15</v>
      </c>
      <c r="D23" s="22">
        <v>-2.1</v>
      </c>
      <c r="E23" s="22">
        <v>-17.899999999999999</v>
      </c>
      <c r="F23" s="27"/>
      <c r="G23" s="27" t="s">
        <v>95</v>
      </c>
      <c r="H23" s="27"/>
      <c r="I23" s="22">
        <v>3.8</v>
      </c>
      <c r="J23" s="22">
        <v>4.9000000000000004</v>
      </c>
      <c r="K23" s="27"/>
      <c r="L23" s="27" t="s">
        <v>96</v>
      </c>
    </row>
    <row r="24" spans="2:13" s="5" customFormat="1" ht="86.25" customHeight="1">
      <c r="B24" s="20" t="s">
        <v>5</v>
      </c>
      <c r="C24" s="21" t="s">
        <v>15</v>
      </c>
      <c r="D24" s="22">
        <v>1.6</v>
      </c>
      <c r="E24" s="22">
        <v>58.9</v>
      </c>
      <c r="F24" s="27"/>
      <c r="G24" s="27" t="s">
        <v>61</v>
      </c>
      <c r="H24" s="27"/>
      <c r="I24" s="22">
        <v>-0.1</v>
      </c>
      <c r="J24" s="22">
        <v>-0.8</v>
      </c>
      <c r="K24" s="27"/>
      <c r="L24" s="27" t="s">
        <v>62</v>
      </c>
    </row>
    <row r="25" spans="2:13" s="13" customFormat="1" ht="121.5" customHeight="1">
      <c r="B25" s="24" t="s">
        <v>20</v>
      </c>
      <c r="C25" s="25" t="s">
        <v>15</v>
      </c>
      <c r="D25" s="22">
        <v>41.4</v>
      </c>
      <c r="E25" s="22" t="s">
        <v>19</v>
      </c>
      <c r="F25" s="27"/>
      <c r="G25" s="27" t="s">
        <v>97</v>
      </c>
      <c r="H25" s="27"/>
      <c r="I25" s="22">
        <v>62.6</v>
      </c>
      <c r="J25" s="22">
        <v>29.5</v>
      </c>
      <c r="K25" s="27"/>
      <c r="L25" s="27" t="s">
        <v>98</v>
      </c>
    </row>
    <row r="26" spans="2:13" s="5" customFormat="1" ht="49.5" customHeight="1">
      <c r="B26" s="24" t="s">
        <v>22</v>
      </c>
      <c r="C26" s="25" t="s">
        <v>15</v>
      </c>
      <c r="D26" s="22">
        <v>5.6</v>
      </c>
      <c r="E26" s="22">
        <v>15</v>
      </c>
      <c r="F26" s="27"/>
      <c r="G26" s="27" t="s">
        <v>50</v>
      </c>
      <c r="H26" s="27"/>
      <c r="I26" s="22">
        <v>36.1</v>
      </c>
      <c r="J26" s="22">
        <v>17.600000000000001</v>
      </c>
      <c r="K26" s="27"/>
      <c r="L26" s="26" t="s">
        <v>51</v>
      </c>
    </row>
    <row r="27" spans="2:13" s="5" customFormat="1" ht="285" customHeight="1">
      <c r="B27" s="24" t="s">
        <v>23</v>
      </c>
      <c r="C27" s="25" t="s">
        <v>15</v>
      </c>
      <c r="D27" s="22">
        <v>21.1</v>
      </c>
      <c r="E27" s="22">
        <v>25.9</v>
      </c>
      <c r="F27" s="27"/>
      <c r="G27" s="27" t="s">
        <v>99</v>
      </c>
      <c r="H27" s="27"/>
      <c r="I27" s="22">
        <v>33.299999999999997</v>
      </c>
      <c r="J27" s="22">
        <v>8.5</v>
      </c>
      <c r="K27" s="27"/>
      <c r="L27" s="27" t="s">
        <v>100</v>
      </c>
    </row>
    <row r="28" spans="2:13" s="5" customFormat="1" ht="233.25" customHeight="1">
      <c r="B28" s="24" t="s">
        <v>24</v>
      </c>
      <c r="C28" s="25" t="s">
        <v>15</v>
      </c>
      <c r="D28" s="22">
        <v>-5.8</v>
      </c>
      <c r="E28" s="22">
        <v>-11.7</v>
      </c>
      <c r="F28" s="27"/>
      <c r="G28" s="27" t="s">
        <v>101</v>
      </c>
      <c r="H28" s="27"/>
      <c r="I28" s="22">
        <v>34.9</v>
      </c>
      <c r="J28" s="22">
        <v>11.7</v>
      </c>
      <c r="K28" s="27"/>
      <c r="L28" s="27" t="s">
        <v>102</v>
      </c>
    </row>
    <row r="29" spans="2:13" s="5" customFormat="1" ht="237" customHeight="1">
      <c r="B29" s="24" t="s">
        <v>25</v>
      </c>
      <c r="C29" s="25" t="s">
        <v>15</v>
      </c>
      <c r="D29" s="22">
        <v>1.2</v>
      </c>
      <c r="E29" s="22">
        <v>2.2999999999999998</v>
      </c>
      <c r="F29" s="27"/>
      <c r="G29" s="27" t="s">
        <v>103</v>
      </c>
      <c r="H29" s="27"/>
      <c r="I29" s="22">
        <v>67.7</v>
      </c>
      <c r="J29" s="22">
        <v>21</v>
      </c>
      <c r="K29" s="27"/>
      <c r="L29" s="26" t="s">
        <v>104</v>
      </c>
      <c r="M29" s="40"/>
    </row>
    <row r="30" spans="2:13" s="13" customFormat="1" ht="190.5" customHeight="1">
      <c r="B30" s="20" t="s">
        <v>26</v>
      </c>
      <c r="C30" s="21" t="s">
        <v>15</v>
      </c>
      <c r="D30" s="22">
        <v>-0.6</v>
      </c>
      <c r="E30" s="22">
        <v>-3.3</v>
      </c>
      <c r="F30" s="27"/>
      <c r="G30" s="27" t="s">
        <v>81</v>
      </c>
      <c r="H30" s="27"/>
      <c r="I30" s="22">
        <v>0.5</v>
      </c>
      <c r="J30" s="22">
        <v>0.6</v>
      </c>
      <c r="K30" s="27"/>
      <c r="L30" s="27" t="s">
        <v>82</v>
      </c>
    </row>
    <row r="31" spans="2:13" s="5" customFormat="1" ht="36.75" customHeight="1">
      <c r="B31" s="24" t="s">
        <v>21</v>
      </c>
      <c r="C31" s="25" t="s">
        <v>15</v>
      </c>
      <c r="D31" s="22">
        <v>-1.8</v>
      </c>
      <c r="E31" s="22">
        <v>-79.8</v>
      </c>
      <c r="F31" s="27"/>
      <c r="G31" s="27" t="s">
        <v>39</v>
      </c>
      <c r="H31" s="27"/>
      <c r="I31" s="22">
        <v>-0.7</v>
      </c>
      <c r="J31" s="22">
        <v>-6.3</v>
      </c>
      <c r="K31" s="27"/>
      <c r="L31" s="26" t="s">
        <v>39</v>
      </c>
    </row>
    <row r="32" spans="2:13" s="16" customFormat="1" ht="89.25" customHeight="1">
      <c r="B32" s="20" t="s">
        <v>7</v>
      </c>
      <c r="C32" s="21" t="s">
        <v>15</v>
      </c>
      <c r="D32" s="22">
        <v>-16.8</v>
      </c>
      <c r="E32" s="22">
        <v>-6.9</v>
      </c>
      <c r="F32" s="27"/>
      <c r="G32" s="27" t="s">
        <v>63</v>
      </c>
      <c r="H32" s="27"/>
      <c r="I32" s="22">
        <v>-74.8</v>
      </c>
      <c r="J32" s="22">
        <v>-5.0999999999999996</v>
      </c>
      <c r="K32" s="27"/>
      <c r="L32" s="27" t="s">
        <v>64</v>
      </c>
    </row>
    <row r="33" spans="2:12" s="16" customFormat="1" ht="45.75" customHeight="1">
      <c r="B33" s="20" t="s">
        <v>43</v>
      </c>
      <c r="C33" s="21" t="s">
        <v>15</v>
      </c>
      <c r="D33" s="22">
        <v>0</v>
      </c>
      <c r="E33" s="22" t="s">
        <v>19</v>
      </c>
      <c r="F33" s="27"/>
      <c r="G33" s="27" t="s">
        <v>47</v>
      </c>
      <c r="H33" s="27"/>
      <c r="I33" s="22">
        <v>0</v>
      </c>
      <c r="J33" s="22" t="s">
        <v>19</v>
      </c>
      <c r="K33" s="27"/>
      <c r="L33" s="27" t="s">
        <v>47</v>
      </c>
    </row>
    <row r="34" spans="2:12" s="16" customFormat="1" ht="70.5" customHeight="1">
      <c r="B34" s="20" t="s">
        <v>46</v>
      </c>
      <c r="C34" s="21" t="s">
        <v>15</v>
      </c>
      <c r="D34" s="22">
        <v>16.8</v>
      </c>
      <c r="E34" s="22" t="s">
        <v>19</v>
      </c>
      <c r="F34" s="27"/>
      <c r="G34" s="27" t="s">
        <v>65</v>
      </c>
      <c r="H34" s="27"/>
      <c r="I34" s="30">
        <v>37.5</v>
      </c>
      <c r="J34" s="22">
        <v>68.099999999999994</v>
      </c>
      <c r="K34" s="27"/>
      <c r="L34" s="27" t="s">
        <v>66</v>
      </c>
    </row>
    <row r="35" spans="2:12" s="16" customFormat="1" ht="70.5" customHeight="1">
      <c r="B35" s="20" t="s">
        <v>42</v>
      </c>
      <c r="C35" s="21" t="s">
        <v>15</v>
      </c>
      <c r="D35" s="22">
        <v>26.3</v>
      </c>
      <c r="E35" s="22" t="s">
        <v>19</v>
      </c>
      <c r="F35" s="27"/>
      <c r="G35" s="27" t="s">
        <v>67</v>
      </c>
      <c r="H35" s="27"/>
      <c r="I35" s="22">
        <v>53.2</v>
      </c>
      <c r="J35" s="22">
        <v>87.3</v>
      </c>
      <c r="K35" s="27"/>
      <c r="L35" s="27" t="s">
        <v>68</v>
      </c>
    </row>
    <row r="36" spans="2:12" s="16" customFormat="1" ht="45" customHeight="1">
      <c r="B36" s="24" t="s">
        <v>8</v>
      </c>
      <c r="C36" s="25" t="s">
        <v>15</v>
      </c>
      <c r="D36" s="22">
        <v>0.2</v>
      </c>
      <c r="E36" s="22">
        <v>49.5</v>
      </c>
      <c r="F36" s="27"/>
      <c r="G36" s="27" t="s">
        <v>105</v>
      </c>
      <c r="H36" s="27"/>
      <c r="I36" s="22">
        <v>1.1000000000000001</v>
      </c>
      <c r="J36" s="22">
        <v>37.6</v>
      </c>
      <c r="K36" s="27"/>
      <c r="L36" s="27" t="s">
        <v>106</v>
      </c>
    </row>
    <row r="37" spans="2:12" s="13" customFormat="1" ht="57.75" customHeight="1">
      <c r="B37" s="32" t="s">
        <v>44</v>
      </c>
      <c r="C37" s="32"/>
      <c r="D37" s="32"/>
      <c r="E37" s="32"/>
      <c r="F37" s="32"/>
      <c r="G37" s="32"/>
      <c r="H37" s="32"/>
      <c r="I37" s="32"/>
      <c r="J37" s="32"/>
      <c r="K37" s="32"/>
      <c r="L37" s="32"/>
    </row>
    <row r="38" spans="2:12" s="13" customFormat="1" ht="15.75">
      <c r="B38" s="29"/>
      <c r="C38" s="29"/>
      <c r="D38" s="29"/>
      <c r="E38" s="29"/>
      <c r="F38" s="29"/>
      <c r="G38" s="29"/>
      <c r="H38" s="29"/>
      <c r="I38" s="29"/>
      <c r="J38" s="29"/>
      <c r="K38" s="29"/>
      <c r="L38" s="29"/>
    </row>
    <row r="39" spans="2:12" s="13" customFormat="1" ht="73.5" customHeight="1">
      <c r="B39" s="24" t="s">
        <v>33</v>
      </c>
      <c r="C39" s="25" t="s">
        <v>17</v>
      </c>
      <c r="D39" s="22">
        <v>-21.2</v>
      </c>
      <c r="E39" s="22">
        <v>-12</v>
      </c>
      <c r="F39" s="27"/>
      <c r="G39" s="27" t="s">
        <v>107</v>
      </c>
      <c r="H39" s="27"/>
      <c r="I39" s="22">
        <v>-187</v>
      </c>
      <c r="J39" s="22">
        <v>-17.3</v>
      </c>
      <c r="K39" s="27"/>
      <c r="L39" s="26" t="s">
        <v>108</v>
      </c>
    </row>
    <row r="40" spans="2:12" s="5" customFormat="1" ht="61.5" customHeight="1">
      <c r="B40" s="24" t="s">
        <v>34</v>
      </c>
      <c r="C40" s="25" t="s">
        <v>17</v>
      </c>
      <c r="D40" s="22">
        <v>11.8</v>
      </c>
      <c r="E40" s="22">
        <v>19.3</v>
      </c>
      <c r="F40" s="27"/>
      <c r="G40" s="27" t="s">
        <v>109</v>
      </c>
      <c r="H40" s="27"/>
      <c r="I40" s="22">
        <v>54.7</v>
      </c>
      <c r="J40" s="22">
        <v>15.2</v>
      </c>
      <c r="K40" s="27"/>
      <c r="L40" s="26" t="s">
        <v>110</v>
      </c>
    </row>
    <row r="41" spans="2:12" s="5" customFormat="1" ht="68.25" customHeight="1">
      <c r="B41" s="24" t="s">
        <v>35</v>
      </c>
      <c r="C41" s="25" t="s">
        <v>17</v>
      </c>
      <c r="D41" s="22">
        <v>4.3</v>
      </c>
      <c r="E41" s="22">
        <v>24.2</v>
      </c>
      <c r="F41" s="27"/>
      <c r="G41" s="27" t="s">
        <v>69</v>
      </c>
      <c r="H41" s="27"/>
      <c r="I41" s="22">
        <v>17.3</v>
      </c>
      <c r="J41" s="22">
        <v>16.3</v>
      </c>
      <c r="K41" s="27"/>
      <c r="L41" s="26" t="s">
        <v>83</v>
      </c>
    </row>
    <row r="42" spans="2:12" s="5" customFormat="1" ht="53.25" customHeight="1">
      <c r="B42" s="20" t="s">
        <v>36</v>
      </c>
      <c r="C42" s="21" t="s">
        <v>17</v>
      </c>
      <c r="D42" s="22">
        <v>0.8</v>
      </c>
      <c r="E42" s="22">
        <v>9.6999999999999993</v>
      </c>
      <c r="F42" s="27"/>
      <c r="G42" s="27" t="s">
        <v>70</v>
      </c>
      <c r="H42" s="27"/>
      <c r="I42" s="22">
        <v>3.9</v>
      </c>
      <c r="J42" s="22">
        <v>9</v>
      </c>
      <c r="K42" s="27"/>
      <c r="L42" s="27" t="s">
        <v>71</v>
      </c>
    </row>
    <row r="43" spans="2:12" s="5" customFormat="1" ht="46.5" customHeight="1">
      <c r="B43" s="20" t="s">
        <v>37</v>
      </c>
      <c r="C43" s="21" t="s">
        <v>17</v>
      </c>
      <c r="D43" s="22">
        <v>0.2</v>
      </c>
      <c r="E43" s="22">
        <v>15.4</v>
      </c>
      <c r="F43" s="27"/>
      <c r="G43" s="27" t="s">
        <v>41</v>
      </c>
      <c r="H43" s="27"/>
      <c r="I43" s="22">
        <v>1.3</v>
      </c>
      <c r="J43" s="22">
        <v>18.5</v>
      </c>
      <c r="K43" s="27"/>
      <c r="L43" s="27" t="s">
        <v>72</v>
      </c>
    </row>
    <row r="44" spans="2:12" s="5" customFormat="1" ht="60">
      <c r="B44" s="24" t="s">
        <v>2</v>
      </c>
      <c r="C44" s="25" t="s">
        <v>17</v>
      </c>
      <c r="D44" s="22">
        <v>-10.6</v>
      </c>
      <c r="E44" s="22" t="s">
        <v>19</v>
      </c>
      <c r="F44" s="27"/>
      <c r="G44" s="27" t="s">
        <v>111</v>
      </c>
      <c r="H44" s="27"/>
      <c r="I44" s="22">
        <v>-6.3</v>
      </c>
      <c r="J44" s="22">
        <v>-12.5</v>
      </c>
      <c r="K44" s="27"/>
      <c r="L44" s="27" t="s">
        <v>112</v>
      </c>
    </row>
    <row r="45" spans="2:12" s="5" customFormat="1" ht="60">
      <c r="B45" s="20" t="s">
        <v>3</v>
      </c>
      <c r="C45" s="21" t="s">
        <v>17</v>
      </c>
      <c r="D45" s="22">
        <v>3.5</v>
      </c>
      <c r="E45" s="22">
        <v>17.2</v>
      </c>
      <c r="F45" s="27"/>
      <c r="G45" s="27" t="s">
        <v>73</v>
      </c>
      <c r="H45" s="27"/>
      <c r="I45" s="22">
        <v>16.3</v>
      </c>
      <c r="J45" s="22">
        <v>13.3</v>
      </c>
      <c r="K45" s="27"/>
      <c r="L45" s="26" t="s">
        <v>74</v>
      </c>
    </row>
    <row r="46" spans="2:12" s="5" customFormat="1" ht="62.25" customHeight="1">
      <c r="B46" s="24" t="s">
        <v>4</v>
      </c>
      <c r="C46" s="25" t="s">
        <v>17</v>
      </c>
      <c r="D46" s="22">
        <v>6.9</v>
      </c>
      <c r="E46" s="22">
        <v>20.8</v>
      </c>
      <c r="F46" s="27"/>
      <c r="G46" s="27" t="s">
        <v>113</v>
      </c>
      <c r="H46" s="27"/>
      <c r="I46" s="22">
        <v>33.6</v>
      </c>
      <c r="J46" s="22">
        <v>16.3</v>
      </c>
      <c r="K46" s="27"/>
      <c r="L46" s="26" t="s">
        <v>114</v>
      </c>
    </row>
    <row r="47" spans="2:12" s="5" customFormat="1" ht="39.75" customHeight="1">
      <c r="B47" s="24" t="s">
        <v>38</v>
      </c>
      <c r="C47" s="25" t="s">
        <v>17</v>
      </c>
      <c r="D47" s="22">
        <v>0</v>
      </c>
      <c r="E47" s="22">
        <v>10.6</v>
      </c>
      <c r="F47" s="27"/>
      <c r="G47" s="27" t="s">
        <v>52</v>
      </c>
      <c r="H47" s="27"/>
      <c r="I47" s="22">
        <v>-0.3</v>
      </c>
      <c r="J47" s="22" t="s">
        <v>19</v>
      </c>
      <c r="K47" s="27"/>
      <c r="L47" s="27" t="s">
        <v>41</v>
      </c>
    </row>
    <row r="48" spans="2:12" s="5" customFormat="1" ht="39.75" customHeight="1">
      <c r="B48" s="24" t="s">
        <v>6</v>
      </c>
      <c r="C48" s="25" t="s">
        <v>17</v>
      </c>
      <c r="D48" s="22">
        <v>0</v>
      </c>
      <c r="E48" s="22">
        <v>71.7</v>
      </c>
      <c r="F48" s="27"/>
      <c r="G48" s="27" t="s">
        <v>16</v>
      </c>
      <c r="H48" s="27"/>
      <c r="I48" s="22">
        <v>0</v>
      </c>
      <c r="J48" s="22">
        <v>82.3</v>
      </c>
      <c r="K48" s="27"/>
      <c r="L48" s="27" t="s">
        <v>16</v>
      </c>
    </row>
    <row r="49" spans="2:12" s="5" customFormat="1" ht="44.25" customHeight="1">
      <c r="B49" s="20" t="s">
        <v>5</v>
      </c>
      <c r="C49" s="21" t="s">
        <v>17</v>
      </c>
      <c r="D49" s="22">
        <v>0.2</v>
      </c>
      <c r="E49" s="22">
        <v>20.399999999999999</v>
      </c>
      <c r="F49" s="27"/>
      <c r="G49" s="27" t="s">
        <v>41</v>
      </c>
      <c r="H49" s="27"/>
      <c r="I49" s="22">
        <v>0</v>
      </c>
      <c r="J49" s="22">
        <v>0.9</v>
      </c>
      <c r="K49" s="27"/>
      <c r="L49" s="27" t="s">
        <v>75</v>
      </c>
    </row>
    <row r="50" spans="2:12" s="13" customFormat="1" ht="30.75" customHeight="1">
      <c r="B50" s="24" t="s">
        <v>20</v>
      </c>
      <c r="C50" s="25" t="s">
        <v>17</v>
      </c>
      <c r="D50" s="22">
        <v>0</v>
      </c>
      <c r="E50" s="22">
        <v>0</v>
      </c>
      <c r="F50" s="27"/>
      <c r="G50" s="27" t="s">
        <v>16</v>
      </c>
      <c r="H50" s="27"/>
      <c r="I50" s="22">
        <v>0</v>
      </c>
      <c r="J50" s="22">
        <v>0</v>
      </c>
      <c r="K50" s="27"/>
      <c r="L50" s="27" t="s">
        <v>16</v>
      </c>
    </row>
    <row r="51" spans="2:12" s="5" customFormat="1" ht="36.75" customHeight="1">
      <c r="B51" s="24" t="s">
        <v>22</v>
      </c>
      <c r="C51" s="25" t="s">
        <v>17</v>
      </c>
      <c r="D51" s="22">
        <v>0</v>
      </c>
      <c r="E51" s="22">
        <v>0</v>
      </c>
      <c r="F51" s="27"/>
      <c r="G51" s="27" t="s">
        <v>16</v>
      </c>
      <c r="H51" s="27"/>
      <c r="I51" s="22">
        <v>0</v>
      </c>
      <c r="J51" s="22">
        <v>0</v>
      </c>
      <c r="K51" s="27"/>
      <c r="L51" s="27" t="s">
        <v>16</v>
      </c>
    </row>
    <row r="52" spans="2:12" s="5" customFormat="1" ht="56.25" customHeight="1">
      <c r="B52" s="24" t="s">
        <v>23</v>
      </c>
      <c r="C52" s="25" t="s">
        <v>17</v>
      </c>
      <c r="D52" s="22">
        <v>1.4</v>
      </c>
      <c r="E52" s="22">
        <v>22.8</v>
      </c>
      <c r="F52" s="27"/>
      <c r="G52" s="27" t="s">
        <v>115</v>
      </c>
      <c r="H52" s="27"/>
      <c r="I52" s="22">
        <v>-1.5</v>
      </c>
      <c r="J52" s="22">
        <v>-4</v>
      </c>
      <c r="K52" s="27"/>
      <c r="L52" s="27" t="s">
        <v>116</v>
      </c>
    </row>
    <row r="53" spans="2:12" s="5" customFormat="1" ht="60">
      <c r="B53" s="24" t="s">
        <v>24</v>
      </c>
      <c r="C53" s="25" t="s">
        <v>17</v>
      </c>
      <c r="D53" s="22">
        <v>6.6</v>
      </c>
      <c r="E53" s="22">
        <v>88.9</v>
      </c>
      <c r="F53" s="27"/>
      <c r="G53" s="27" t="s">
        <v>117</v>
      </c>
      <c r="H53" s="27"/>
      <c r="I53" s="22">
        <v>32.4</v>
      </c>
      <c r="J53" s="22">
        <v>70.8</v>
      </c>
      <c r="K53" s="27"/>
      <c r="L53" s="27" t="s">
        <v>118</v>
      </c>
    </row>
    <row r="54" spans="2:12" s="5" customFormat="1" ht="45.75" customHeight="1">
      <c r="B54" s="24" t="s">
        <v>25</v>
      </c>
      <c r="C54" s="25" t="s">
        <v>17</v>
      </c>
      <c r="D54" s="22">
        <v>-5.9</v>
      </c>
      <c r="E54" s="22">
        <v>-61.2</v>
      </c>
      <c r="F54" s="27"/>
      <c r="G54" s="27" t="s">
        <v>119</v>
      </c>
      <c r="H54" s="27"/>
      <c r="I54" s="22">
        <v>34.9</v>
      </c>
      <c r="J54" s="22">
        <v>36.700000000000003</v>
      </c>
      <c r="K54" s="27"/>
      <c r="L54" s="27" t="s">
        <v>120</v>
      </c>
    </row>
    <row r="55" spans="2:12" s="17" customFormat="1" ht="39.75" customHeight="1">
      <c r="B55" s="20" t="s">
        <v>26</v>
      </c>
      <c r="C55" s="21" t="s">
        <v>17</v>
      </c>
      <c r="D55" s="22">
        <v>1.9</v>
      </c>
      <c r="E55" s="22" t="s">
        <v>19</v>
      </c>
      <c r="F55" s="27"/>
      <c r="G55" s="27" t="s">
        <v>76</v>
      </c>
      <c r="H55" s="27"/>
      <c r="I55" s="22">
        <v>0.7</v>
      </c>
      <c r="J55" s="22" t="s">
        <v>19</v>
      </c>
      <c r="K55" s="27"/>
      <c r="L55" s="26" t="s">
        <v>41</v>
      </c>
    </row>
    <row r="56" spans="2:12" s="14" customFormat="1" ht="8.25" customHeight="1">
      <c r="B56" s="18"/>
      <c r="C56" s="18"/>
      <c r="D56" s="18"/>
      <c r="E56" s="18"/>
      <c r="F56" s="18"/>
      <c r="G56" s="18"/>
      <c r="H56" s="18"/>
      <c r="I56" s="18"/>
      <c r="J56" s="18"/>
      <c r="K56" s="18"/>
      <c r="L56" s="19"/>
    </row>
    <row r="57" spans="2:12" s="15" customFormat="1" ht="15" hidden="1">
      <c r="B57" s="20" t="s">
        <v>45</v>
      </c>
      <c r="C57" s="21"/>
      <c r="D57" s="22"/>
      <c r="E57" s="22"/>
      <c r="F57" s="23"/>
      <c r="G57" s="20"/>
      <c r="H57" s="7"/>
      <c r="I57" s="22"/>
      <c r="J57" s="22"/>
      <c r="K57" s="7"/>
      <c r="L57" s="20"/>
    </row>
    <row r="58" spans="2:12" s="5" customFormat="1" ht="276.75" customHeight="1">
      <c r="B58" s="24" t="s">
        <v>27</v>
      </c>
      <c r="C58" s="25" t="s">
        <v>15</v>
      </c>
      <c r="D58" s="22">
        <v>-321.48455187773828</v>
      </c>
      <c r="E58" s="22">
        <f>-0.398624317072259*100</f>
        <v>-39.862431707225895</v>
      </c>
      <c r="F58" s="23"/>
      <c r="G58" s="26" t="s">
        <v>123</v>
      </c>
      <c r="H58" s="16"/>
      <c r="I58" s="22">
        <v>-261.71607493276406</v>
      </c>
      <c r="J58" s="22">
        <f>-0.077035297049956*100</f>
        <v>-7.7035297049956002</v>
      </c>
      <c r="K58" s="16"/>
      <c r="L58" s="24" t="s">
        <v>124</v>
      </c>
    </row>
    <row r="59" spans="2:12" s="5" customFormat="1" ht="81.75" customHeight="1">
      <c r="B59" s="24" t="s">
        <v>9</v>
      </c>
      <c r="C59" s="25" t="s">
        <v>15</v>
      </c>
      <c r="D59" s="28">
        <v>25.2</v>
      </c>
      <c r="E59" s="28">
        <v>9.8000000000000007</v>
      </c>
      <c r="F59" s="23"/>
      <c r="G59" s="31" t="s">
        <v>121</v>
      </c>
      <c r="H59" s="16"/>
      <c r="I59" s="28">
        <v>56.2</v>
      </c>
      <c r="J59" s="28">
        <v>3.9</v>
      </c>
      <c r="K59" s="23"/>
      <c r="L59" s="31" t="s">
        <v>122</v>
      </c>
    </row>
    <row r="60" spans="2:12" s="5" customFormat="1" ht="20.25" customHeight="1">
      <c r="L60" s="6"/>
    </row>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5" manualBreakCount="5">
    <brk id="15" min="1" max="11" man="1"/>
    <brk id="26" min="1" max="11" man="1"/>
    <brk id="29" min="1" max="11" man="1"/>
    <brk id="40" min="1" max="11" man="1"/>
    <brk id="55"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2021-07-15T18:16:57Z</cp:lastPrinted>
  <dcterms:created xsi:type="dcterms:W3CDTF">2010-11-10T18:39:35Z</dcterms:created>
  <dcterms:modified xsi:type="dcterms:W3CDTF">2021-07-15T18:17:04Z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