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10-2021\MTA Consolidated Reports. pdfs\Excel &amp; Word\Versions for Amy\"/>
    </mc:Choice>
  </mc:AlternateContent>
  <xr:revisionPtr revIDLastSave="0" documentId="13_ncr:1_{E9248101-D755-4424-91A0-95656129B98D}" xr6:coauthVersionLast="46" xr6:coauthVersionMax="46" xr10:uidLastSave="{00000000-0000-0000-0000-000000000000}"/>
  <bookViews>
    <workbookView xWindow="3000" yWindow="405" windowWidth="23805" windowHeight="1495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<sst xmlns="http://schemas.openxmlformats.org/spreadsheetml/2006/main" count="206" uniqueCount="124">
  <si>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</si>
  <si>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</si>
  <si>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</si>
  <si>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</si>
  <si>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</si>
  <si>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</si>
  <si>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</si>
  <si>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</si>
  <si>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</si>
  <si>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</si>
  <si>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</si>
  <si>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</si>
  <si>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</si>
  <si>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</si>
  <si>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</si>
  <si>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</si>
  <si>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</si>
  <si>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</si>
  <si>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</si>
  <si>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</si>
  <si>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</si>
  <si>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</si>
  <si>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</si>
  <si>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</si>
  <si>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</si>
  <si>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</si>
  <si>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</si>
  <si>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</si>
  <si>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</si>
  <si>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</si>
  <si>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</si>
  <si>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</si>
  <si>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</si>
  <si>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</si>
  <si>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</si>
  <si>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</si>
  <si>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</si>
  <si>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</si>
  <si>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</si>
  <si>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</si>
  <si>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</si>
  <si>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</si>
  <si>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</si>
  <si>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</si>
  <si>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</si>
  <si>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</si>
  <si>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</si>
  <si>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</si>
  <si>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</si>
  <si>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 xml:space="preserve">Lower expenses reflect fewer trips and the timing of support costs. </t>
  </si>
  <si>
    <t>Lower expenses reflect fewer trips and the timing of support costs.</t>
  </si>
  <si>
    <t>EXPLANATION OF VARIANCES BETWEEN MID-YEAR FORECAST AND ACTUAL - ACCRUAL BASIS</t>
  </si>
  <si>
    <t>Traffic volume was lower than forecast largely due to lower traffic volume.</t>
  </si>
  <si>
    <t>Traffic volume was higher than forecast largely due to higher traffic volume.</t>
  </si>
  <si>
    <t>OCTOBER</t>
  </si>
  <si>
    <t>Vacancies primarily contributed to the favorable outcomes of $4.7M at the LIRR, $3.4M at NYCT, $2.0M at MTA HQ, and $1.4M at B&amp;T. MNR was $1.1M favorable primarily due to savings related to lower engine and crew payments, as well as hiring and attrition.  Other Agency variances were minor</t>
  </si>
  <si>
    <t xml:space="preserve">NYCT was $3.8M favorable mainly reflecting lower pension expenses. MTA HQ was $1.1M favorable due to the timing of NYSLERS expenses. B&amp;T was $0.9M favorable primarily due to lower than allocated capital reimbursement offsets. Partially offsetting these results were unfavorable variances of ($1.4M) at MNR primarily due to higher rates, and ($0.8M) at the LIRR  primarily due to an over-estimated allocation to the reimbursable budget. </t>
  </si>
  <si>
    <t>NYCT was $23.8M favorable mainly reflecting lower expenses and the reclassification of expenses to reimbursable. The favorable variances of $4.1M at B&amp;T and $2.7M at MTA HQ were mainly due to the same reasons noted for the month. Partially offsetting these results were unfavorable variances of ($5.1M) at the LIRR due to an over-estimated allocation to the reimbursable budget and the timing of COVID-19 death benefits, ($3.0M) at MNR primarily due in part to higher rates and a COVID-19 death benefit provision, and ($0.5M) at MTA Bus due to higher expenses.</t>
  </si>
  <si>
    <t xml:space="preserve">The unfavorable outcome primarily reflects lower project activity with variances of ($2.6M) at MTA HQ, ($1.7M) at NYCT, ($1.3M) at MNR, and ($0.9M) at B&amp;T. However, a favorable timing variance of $2.8M at the LIRR partially offset these outcomes. </t>
  </si>
  <si>
    <t>Drivers of the YTD unfavorable outcomes continue as reported for the month, but with unfavorable variances of ($40.3M) at NYCT, ($16.5M) at MTA HQ, ($8.2M) at MNR, and ($3.3M) at B&amp;T, respectively. Additionally, MTAC&amp;D was ($1.5M) unfavorable due to timing. Partially offsetting these results were favorable outcomes of $15.0M at the LIRR and $1.2M at MTA Bus, both due to timing.</t>
  </si>
  <si>
    <t>Higher rates contributed to the unfavorable outcome of ($3.0M) at NYCT. Other Agency variances were minor.</t>
  </si>
  <si>
    <t>The favorable outcome of $4.7M at the LIRR was primarily due to lower consumption, partly offset by higher rates. Additionally, MTAC&amp;D was $0.7M favorable due to lower expenses at 2 Broadway. These favorable results were partially offset by unfavorable outcomes of ($3.7M) at MNR and ($1.3M) at NYCT largely due to higher rates. Other Agency variances were minor.</t>
  </si>
  <si>
    <t>MTA Bus was $0.6M favorable primarily due to lower consumption and the timing of CNG billing. Partially offsetting this result was an unfavorable variance of ($0.5M) at the LIRR primarily due to higher prices and consumption. Other Agency variances were minor.</t>
  </si>
  <si>
    <t>NYCT was favorable by $8.3M mainly due to lower consumption, partially offset by higher prices. MTA Bus was $4.0M favorable primarily due to the receipt of an IRS CNG excise tax rebate, a Con Edison credit adjustment, and lower usage, partially offset by higher prices. Partially offsetting these results was an unfavorable variance of ($1.0M) at the LIRR due to higher prices and timing, partially offset by lower consumption. Other Agency variances were minor.</t>
  </si>
  <si>
    <t xml:space="preserve">NYCT was $9.7M favorable primarily due to lower ridership levels caused by COVID. Timing was largely responsible for the favorable variances of $3.0M at MTA Bus and $2.6M at FMTAC. Partially offsetting these results was an unfavorable variance of ($0.9M) at MNR due to a higher passenger claims provision. </t>
  </si>
  <si>
    <t>The drivers of the YTD variances for FMTAC, NYCT and MTA Bus are mainly the same as those noted for the month, however, YTD favorable variances are $19.8M, $19.5M, and $15.6M, respectively. Additionally, the LIRR was $1.1M favorable primarily due to a decrease in corporate reserves and MTA HQ was $1.0M favorable due to a lower level of claims expense. Partially offsetting these results was an unfavorable variance of ($1.4M) at MNR due to a higher passenger claims provision.</t>
  </si>
  <si>
    <t xml:space="preserve">The overall favorable outcome was attributable to lower costs of $4.5M at B&amp;T for the timing of major maintenance and painting, the E-ZPass customer service center, and E-Zpass tags; $3.3M at MTA Bus mainly due to facility maintenance, bus technology, farebox maintenance, Shop Program activities, COVID-related expenses and tires and tubes rentals and vehicle purchases; $3.0M at NYCT largely due to the timing of operating contract expenses; lower costs of $2.3M at MTA HQ mainly due to the timing of maintenance and repairs (which includes Gowanus High Occupancy Vehicle (HOV)), IT telephone services, and real estate rentals; and $1.4M at the LIRR primarily due to lower facility maintenance and other repairs, and real estate rentals.
</t>
  </si>
  <si>
    <t xml:space="preserve">The drivers of the YTD variances for MTA HQ, MTA Bus, B&amp;T and NYCT are mainly the same as those noted for the month, however, YTD favorable variances are $27.3M, $16.0M, $14.9M, and $12.8M, respectively. Additionally, the LIRR was $7.8M favorable primarily due to the timing of security service and maintenance invoices, Moynihan Train Hall one-time start-up costs, uniform invoices, maintenance and repair services, hazardous waste cleanup, delayed vehicle purchases, and lower real estate rental costs; MTAC&amp;D was $4.9M favorable due to the timing of 2 Broadway rent payments and facility service invoices; MNR was $4.7M favorable due to the timing of expenses for locomotive overhauls, infrastructure maintenance, and miscellaneous maintenance, and a mid-year true-up for MTA Police Allocations; and SIR was $1.5M favorable due to the timing of COVID-19 cleaning expenses. </t>
  </si>
  <si>
    <t>The overall favorable outcome was attributable to lower costs of $5.3M at MTA HQ mainly due to the timing of professional services, temporary services related to staffing of the COVID-19 hotline, MTA IT maintenance, repairs and consulting, outside services and consulting for cybersecurity, MTA IT data center charges, and MTA IT software and hardware expenses, and engineering services; $2.5M at NYCT due to the timing of bond issuance expenses; $2.1M at MTA Bus due to interagency charges, bus technology and service contracts; $1.5M at MTAC&amp;D due to the timing of recoveries from Agencies; and $0.9M at the LIRR primarily due to the timing of invoices, a reversal of ridership campaign expenses, lower MTA chargebacks and revenue fleet inspection and testing. These results were partially offset by an unfavorable variance of ($8.8M) at B&amp;T primarily due to legal fees.</t>
  </si>
  <si>
    <t>The drivers of the YTD variances for MTA HQ, MTAC&amp;D and MTA Bus are mainly the same as those noted for the month, however, YTD favorable variances are $78.2M, $11.9M and $11.5M, respectively.  Additionally, MNR was $5.7M favorable due to lower consulting and engineering services; the LIRR was $4.5M favorable primarily due to the timing MTA chargebacks, rolling stock decommissioning, IT hardware, software costs for GCT and Midday Storage Yard offices, and NYCT was $4.4M favorable due to underruns in IT service and maintenance. Partially offsetting these results was an unfavorable variance of ($4.7M) at B&amp;T primarily due to legal fees.</t>
  </si>
  <si>
    <t xml:space="preserve">Favorable results of $8.5M at the LIRR was primarily due to the timing of modifications and Reliability Centered Maintenance activity for revenue fleet and right of way material costs. The favorable variance of $7.3M at NYCT was mainly due to reduced usage resulting from maintainer vacancies and the favorable timing of maintenance programs. The favorable outcome of $3.1M at MTA Bus was due to lower general maintenance material requirements, the timing of radio equipment maintenance/repairs, construction material, and COVID-19 cleaning expenses. The $1.3M favorable variance at MNR was primarily due to the timing of rolling stock maintenance, rolling stock material usage and various inventory adjustments. </t>
  </si>
  <si>
    <t>The drivers of the YTD variances for NYCT, the LIRR, MTA Bus and MNR are mainly the same as those noted for the month, however, YTD favorable variances are $56.1M, $34.9M, $15.3M and $5.4M, respectively. In addition, MTA HQ had a favorable outcome of $0.8M primarily due to the timing of COVID-19 related cleaning supplies expenses.</t>
  </si>
  <si>
    <t>MNR had a favorable variance of $0.5M. Other agency variances were minor.</t>
  </si>
  <si>
    <t xml:space="preserve">MNR had a favorable variance of $3.2M, partially offset by an unfavorable variance of ($0.9M) at the LIRR. </t>
  </si>
  <si>
    <t>Unfavorable variances: ($17.4M) at MTA HQ, ($9.9M) at NYCT, ($7.7M) at MNR, ($6.8M) at MTAC&amp;D, and ($0.8M) at both SIR and B&amp;T.</t>
  </si>
  <si>
    <t xml:space="preserve">Unfavorable variances: ($135.8M) at NYCT, ($42.2M) at MTA HQ, ($40.7M) at MNR, ($31.5M) at MTAC&amp;D, ($4.0M) at SIR, and ($3.5M) at B&amp;T. Favorable variances: $12.5M at the LIRR and $0.5M at MTA Bus.  </t>
  </si>
  <si>
    <t xml:space="preserve">Favorable variances: $7.0M at NYCT, $1.1M at MNR, $0.7M at both the LIRR and MTAC&amp;D, and $0.5M at both SIR and MTA HQ. Other Agency variances were minor. </t>
  </si>
  <si>
    <t xml:space="preserve">Favorable variances: $60.2M at NYCT, $6.7M at MNR, $2.7M at MTAC&amp;D, $2.5M at SIR, and $1.9M at both MTA HQ and B&amp;T. Unfavorable variances: ($0.9M) at MTA Bus and ($0.6M) at the LIRR. </t>
  </si>
  <si>
    <t xml:space="preserve">Favorable variance: $1.6M at the LIRR. Unfavorable variance: ($1.0M) at NYCT. Other Agency variances were minor.
</t>
  </si>
  <si>
    <t xml:space="preserve">Unfavorable variances: ($17.2M) at NYCT and ($0.8M) at B&amp;T. Favorable variances: $9.7M at the LIRR, $1.4M at MNR, and $0.9M at MTAC&amp;D. 
</t>
  </si>
  <si>
    <t>Favorable variances: $2.6M at MTA HQ, $1.7M at NYCT, $1.0m at MNR, and $0.9M at B&amp;T. Unfavorable variance: ($2.8M) at the LIRR.</t>
  </si>
  <si>
    <t>Favorable variances: $40.3M at NYCT, $16.5M at MTA HQ, $5.8M at MNR, and $3.3M at B&amp;T. Unfavorable variances: ($15.0M) at the LIRR and ($1.2M) at MTA Bus.</t>
  </si>
  <si>
    <t>Favorable variances: $1.7M at NYCT and $1.2M at MNR. Other Agency variances were minor.</t>
  </si>
  <si>
    <t xml:space="preserve">Favorable variances: $12.1M at NYCT and $0.6M at MTA Bus. Unfavorable variances: ($6.8M) at the LIRR and ($3.6M) at MNR. </t>
  </si>
  <si>
    <t>Passenger revenue was higher at NYCT by $9.0M, mainly due to higher ridership and average fares, and $1.7M at MNR and $0.8M at MTA Bus mainly due to higher ridership.</t>
  </si>
  <si>
    <t>Passenger revenue was higher at NYCT, MTA Bus, and the LIRR by $100.8M, $11.4M, and $6.6M, respectively, due to higher ridership and average fares. MNR was favorable by $8.1M, mainly due to higher ridership.</t>
  </si>
  <si>
    <t xml:space="preserve">The unfavorable outcome primarily reflects a negative shift in the market value of the invested assets portfolio ($6.0M) at FMTAC, lower student fare and senior citizen reimbursements, lower recoveries from insurance and contract services, and no advertising revenue ($2.4M) at MTA Bus, lower paratransit reimbursements ($2.2M) at NYCT, the timing of Two Broadway tenant payments ($1.6M) at C&amp;D, and lower advertising and parking revenues ($0.5M) at MNR.  Partially offsetting these results was a favorable outcome primarily reflecting the timing of income from E-ZPass administrative fees, $1.6M at B&amp;T.  </t>
  </si>
  <si>
    <t>YTD unfavorable results primarily reflect the continuation of drivers referenced for the month of ($23.4M) at FMTAC, ($10.6M) at MTA Bus, ($4.6M) at MTA C&amp;D, and ($3.9M) at NYCT. MNR was unfavorable by ($6.3M) due to lower advertising, GCT retail, and parking revenues. The LIRR was unfavorable by ($0.7M) mainly due to lower advertising and the timing of miscellaneous revenue. SIR was ($0.7M) unfavorable mainly due to lower reimbursement for school fares and lower advertising revenue. These unfavorable results were partly offset by a favorable outcome of $6.0M at B&amp;T due to timing.</t>
  </si>
  <si>
    <t>The LIRR, B&amp;T, and MTA HQ were favorable by $7.4M, $3.5M, and $2.4M, respectively, mainly due to vacancies, and MNR was favorable by $1.8M. SIR was favorable by $0.5M, mainly due to lower rates due to prescription drug contract rebates and vacancy savings. Partially offsetting these results was an unfavorable variance of ($6.5M) at MTA Bus due to the continuation of drivers referenced for the month.</t>
  </si>
  <si>
    <t>NYCT was unfavorable by ($7.8M) due to the timing of rebate credits. Partially offsetting this result was a favorable variance of $1.4M at the LIRR due to fewer retirees.</t>
  </si>
  <si>
    <t xml:space="preserve">Factors highlighted for the month continue at the LIRR with a favorable variance of $10.2M. MTA HQ was favorable by $3.6M due to timing. These results were partially offset by unfavorable variances of ($6.4M) at NYCT due to the continuation of drivers referenced for the month and ($1.4M) at MNR due to higher retirees.  </t>
  </si>
  <si>
    <t>The LIRR was favorable by $10.6M due to lower Railroad Retirement Taxes.  MTA Bus, B&amp;T, and MNR were favorable by $5.8M, $4.0M, and $3.0M, respectively, due to the continuation of drivers referenced for the month. These results were partially offset unfavorable variances of ($7.9M) at NYCT mainly due to lower reimbursable overhead credits, and ($5.6M) at MTA HQ due to litigation reserves.</t>
  </si>
  <si>
    <t>FMTAC was favorable by $2.1M due to timing. Other Agency variances were minor.</t>
  </si>
  <si>
    <t xml:space="preserve">MTA HQ was ($16.6M) unfavorable, mainly due to an accounting adjustment. NYCT was unfavorable by ($3.7M) mainly due to higher credit/debit card processing fees. Higher subsidy payments for West-of-Hudson service and higher credit card processing fees were responsible for the unfavorable variance of ($0.6M) at MNR. The LIRR was ($0.5M) unfavorable mainly due to the retirement of a partially depreciated asset and higher debit/credit card processing fees. Partially offsetting this result was a favorable variance of $1.0M at B&amp;T due to timing.  </t>
  </si>
  <si>
    <t>NYCT, MTA HQ, and MNR were unfavorable by ($22.1M), ($10.0M), and ($2.9M), respectively, due to the continuation of drivers referenced for the month. The LIRR was unfavorable by ($1.9M) mainly due to higher bad debt reserves, credit/debit card processing fees, and the retirement of a partially depreciated asset . FMTAC is unfavorable by ($1.2M) due to higher general &amp; administrative, commissions, and safety loss control expenses. Partially offsetting these results were favorable variances of $2.3M at B&amp;T due to timing, $1.3M at MTA Bus due to lower print and stationery supplies and the timing of Automatic Fare Collection (AFC) fees, payroll mobility taxes, and other miscellaneous expenses, $0.8M at MTA C&amp;D, and $0.5M at SIR.</t>
  </si>
  <si>
    <t>Timing differences in project completions and assets reaching beneficial use resulted in favorable variances of $2.8M at MTA HQ, $2.5M at NYCT, $1.1M at MTA Bus, and an unfavorable variance of ($2.2M) at the LIRR.</t>
  </si>
  <si>
    <t>Timing differences in project completions and assets reaching beneficial use resulted in favorable variances of $25.2M at NYCT, $18.5M at MTA HQ, $5.7M at MTA Bus, and $0.5M at SIR and unfavorable variances of ($15.5M) at the LIRR, ($5.2M) at MNR, and ($0.7M) at B&amp;T.</t>
  </si>
  <si>
    <t>Reflects the impact of a Generally Accepted Accounting Principles (GAAP) change in OPEB liability (GASB 75). MTA Bus was favorable by $9.8M.</t>
  </si>
  <si>
    <t>Reflects the impact of a Generally Accepted Accounting Principles (GAAP) change in OPEB liability (GASB 75). NYCT, MTA Bus, SIR and MNR were favorable by $64.4M, $49.7, $1.4M and $1.2M, respectively.</t>
  </si>
  <si>
    <t>Reflects Agencies' adjustments to account for net pension liability. MTA Bus was favorable by $7.1M.</t>
  </si>
  <si>
    <t>Reflects Agencies' adjustments to account for net pension liability. MTA Bus and MNR were favorable by $35.8M and $11.4M, respectively, and an unfavorable variance of ($6.6M) at NYCT.</t>
  </si>
  <si>
    <t>Favorable variance: $1.3M at the LIRR. Unfavorable variance: ($1.2M) at NYCT. (See overtime variance analysis charts for more detail)</t>
  </si>
  <si>
    <t>Favorable variances: $18.0M at NYCT, $6.2M at the LIRR, $3.1M at MNR, and $1.2M at MTA HQ. (See overtime variance analysis charts for more detail.)</t>
  </si>
  <si>
    <t>Favorable variance: $0.5M at NYCT.</t>
  </si>
  <si>
    <t xml:space="preserve">Favorable variances: $3.6M at NYCT, $2.3M at MNR, $1.0M at MTA Bus, and $0.5M at both C&amp;D and MTA HQ. Unfavorable variance: ($0.6M) at B&amp;T. 
</t>
  </si>
  <si>
    <t xml:space="preserve">Favorable variance: $1.8M at NYCT.
</t>
  </si>
  <si>
    <t xml:space="preserve">Favorable variance: $1.6M at NYCT. </t>
  </si>
  <si>
    <t xml:space="preserve">Favorable variances: $18.3M at NYCT, $1.7M at MNR, $1.2M at SIR, and C&amp;D at $0.5M. Unfavorable variance: ($1.2M) at the LIRR.
</t>
  </si>
  <si>
    <t xml:space="preserve">Favorable variance: $1.2M at the LIRR. </t>
  </si>
  <si>
    <t xml:space="preserve">Favorable variances: $3.7M at NYCT and $0.5M at C&amp;D. </t>
  </si>
  <si>
    <t xml:space="preserve">Favorable variances: $21.4M at MTA HQ, $17.7M at C&amp;D, and $16.5M at MNR. Unfavorable variances: ($3.3M) at the LIRR and ($1.4M) at NYCT.
</t>
  </si>
  <si>
    <t xml:space="preserve">Favorable variances: $13.6M at MTA HQ, $3.9M at C&amp;D and $3.6M at MNR. Unfavorable variance: ($0.8M) at the LIRR.  </t>
  </si>
  <si>
    <t xml:space="preserve">Favorable variance: $1.4M at C&amp;D. Other Agency variances were minor.  
</t>
  </si>
  <si>
    <t xml:space="preserve">Favorable variances: $8.5M at C&amp;D and $7.0M at MNR. Unfavorable variances: ($3.6M) at NYCT and ($3.0M) at the LIRR. 
</t>
  </si>
  <si>
    <t>The favorable outcomes of $26.7M at the LIRR, $9.5M at MTA Bus, $3.8M at B&amp;T, and $2.2M at MTA HQ were due to the continuation of drivers referenced for the month. Underruns at MNR of $2.9M reflected lower train &amp; engine crew requirements, and improved Transportation availability.  However, these results were partially offset by an unfavorable outcome of ($26.0M) at NYCT primarily driven by higher vacancy coverage requirements and adverse weather events. (See overtime variance analysis charts for more detail.)</t>
  </si>
  <si>
    <t>NYCT was ($6.9M) unfavorable primarily due to higher vacancy coverage and higher maintenance requirements. MNR was ($0.9M) unfavorable, mainly due to more adverse weather events. These unfavorable results were partially offset by favorable results at the LIRR of $4.4M primarily due to lower vacancy/absentee coverage, programmatic/routine maintenance, and scheduled/unscheduled service,  $1.3M at MTA Bus due to lower unscheduled service resulting from less traffic and service, COVID-related cleaning efficiencies, and programmatic maintenance, $1.0M at MTA HQ due to lower coverage requirements for MTAPD at MTAHQ and lower costs at B&amp;T of $0.9M were primarily due to continued scheduling, deployment, and managerial efficiencies, as well as the deferral of non-critical maintenance work. (See overtime variance analysis charts for more details.)</t>
  </si>
  <si>
    <t>NYCT was favorable by $2.2M largely due to timing. Favorable variances of $1.2M at MTA HQ, $0.9M at B&amp;T, and $0.8M at the LIRR are mainly due to vacancies. MNR was favorable by $0.7M mainly due to lower rates. These results are partially offset by an unfavorable variance of ($2.7M) at MTA Bus mostly due to higher prescription drug coverage and life insurance.</t>
  </si>
  <si>
    <t>MTA Bus was favorable by $1.7M due to timing, lower Worker's Compensation, and Health Benefits Trust expenses. MNR was favorable by $1.1M due to a lower employee claim provision and rates. Vacancies were responsible for favorable variances of $1.1M and $1.0M at MTA HQ and B&amp;T, respectively. These results were partially offset by unfavorable variances of ($1.0M) at the LIRR due to the timing of FELA indemnity reserves and ($0.6M) at NYCT</t>
  </si>
  <si>
    <t>Timing was responsible for favorable variances of $10.7M at FMTAC and $1.0M at MTA Bus and partially offset by an unfavorable variance of ($0.6M) at MTA HQ. NYCT was favorable by $2.0M.</t>
  </si>
  <si>
    <t>The variance mainly reflected unfavorable results for PMT of $100.4M and PBT of $71.4, both due to the timing of booking accruals by MTA Accounting. Also contributing to the unfavorable variance were City Subsidy for MTA Bus of $29.3 million and CDOT of $22.0M, both also due to timing. This was partially offset by higher-than-budgeted transactions for Urban Taxes of $22.7M, due to strong commercial real estate activity in NYC, and higher-than-budgeted MRT receipts of $12.3 due to strong residential mortgage activity in the suburban counties.</t>
  </si>
  <si>
    <t>The slightly favorable YTD variance mainly reflected favorable results for MTA Aid of $81.1M, due primarily to timing of booking accruals by MTA Accounting, higher-than-budgeted Urban Tax receipts of $75.4M, due to strong commercial real estate activity in NYC, higher-than-forecasted PMT of $72.8M, and higher MRT receipts of $63.2M due to  strong residential mortgage activity in the suburban counties. This was partially offset by lower City Subsidy for MTA Bus of $102.5M, lower State Operating Assistance 18-b of $56.4M and lower PMT Replacement of $47.0M, all due to timing.  Also contributing to the unfavorable variance were lower-than-budgeted PBT of $40.2M due primarily to the timing of booking accruals by MTA Accounting, lower CDOT of $23.6 due to timing, and lower-than-forecasted FHV transactions of $13.3M.</t>
  </si>
  <si>
    <t xml:space="preserve">Debt Service for the month of October was $306.40 million, which was $80.6 million or 35.7% unfavorable due to timing of debt service deposits as debt service through November 15th was prefunded.  This variance will reverse in November 2021. </t>
  </si>
  <si>
    <t>Year-to-Date Debt Service expenses were $2,431.60 million, which were $41.2 million or 1.7% unfavorable due to timing of debt service deposits as debt service through November 15th was prefunded.  This variance is will reverse in November 2021.</t>
  </si>
  <si>
    <t>Vacancies continue to generate substantial savings at NYCT, the LIRR, MTA HQ, B&amp;T, and MNR–with variances of $37.6M, $33.5M, $10.7M, $6.3M, and $5.4M, respectively. Additionally, SIR was $0.9M favorable due to vacancy savings. Partially offsetting these results was an unfavorable outcome of ($5.3M) at MTA Bus, reflecting higher vacation, sick and personal time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</si>
</sst>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 numFmtId="172" formatCode="0.00_);\(0.00\)"/>
  </numFmts>
  <fonts count="122">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name val="Calibri"/>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171" fontId="17" fillId="0" borderId="0">
      <protection locked="0"/>
    </xf>
    <xf numFmtId="171" fontId="17" fillId="0" borderId="0">
      <protection locked="0"/>
    </xf>
    <xf numFmtId="171" fontId="18" fillId="0" borderId="0">
      <protection locked="0"/>
    </xf>
    <xf numFmtId="171" fontId="17" fillId="0" borderId="0">
      <protection locked="0"/>
    </xf>
    <xf numFmtId="171" fontId="17" fillId="0" borderId="0">
      <protection locked="0"/>
    </xf>
    <xf numFmtId="171" fontId="17" fillId="0" borderId="0">
      <protection locked="0"/>
    </xf>
    <xf numFmtId="171"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0"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0"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6">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4" borderId="0" xfId="200" applyNumberFormat="1" applyFont="1" applyFill="1"/>
    <xf numFmtId="0" fontId="12" fillId="4" borderId="0" xfId="16" applyFont="1" applyFill="1"/>
    <xf numFmtId="0" fontId="12" fillId="0" borderId="0" xfId="200" applyFont="1"/>
    <xf numFmtId="0" fontId="12" fillId="0" borderId="0" xfId="200" applyFont="1" applyAlignment="1" applyProtection="1">
      <alignment vertical="top" wrapText="1"/>
      <protection locked="0"/>
    </xf>
    <xf numFmtId="0" fontId="12" fillId="0" borderId="0" xfId="16" applyFont="1" applyFill="1"/>
    <xf numFmtId="0" fontId="3" fillId="0" borderId="2" xfId="200" applyFill="1" applyBorder="1"/>
    <xf numFmtId="0" fontId="3" fillId="0" borderId="0" xfId="200" applyFill="1" applyBorder="1"/>
    <xf numFmtId="0" fontId="12" fillId="0" borderId="0" xfId="200" applyFont="1" applyFill="1"/>
    <xf numFmtId="0" fontId="12" fillId="0" borderId="0" xfId="16" applyFont="1" applyFill="1" applyBorder="1"/>
    <xf numFmtId="0" fontId="121" fillId="0" borderId="0" xfId="0" applyFont="1" applyFill="1" applyAlignment="1">
      <alignment vertical="center" wrapText="1"/>
    </xf>
    <xf numFmtId="0" fontId="12" fillId="4" borderId="0" xfId="200" applyNumberFormat="1" applyFont="1" applyFill="1" applyBorder="1" applyAlignment="1">
      <alignment vertical="top" wrapText="1"/>
    </xf>
    <xf numFmtId="0" fontId="12" fillId="4" borderId="0" xfId="200" applyNumberFormat="1" applyFont="1" applyFill="1" applyBorder="1" applyAlignment="1">
      <alignment horizontal="center" vertical="top"/>
    </xf>
    <xf numFmtId="165"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2" fillId="0" borderId="0"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0" borderId="0" xfId="200" applyFont="1" applyAlignment="1">
      <alignment vertical="top" wrapText="1"/>
    </xf>
    <xf numFmtId="0" fontId="12" fillId="0" borderId="0" xfId="200" applyFont="1" applyAlignment="1">
      <alignment horizontal="center" vertical="top"/>
    </xf>
    <xf numFmtId="165" fontId="12" fillId="0" borderId="0" xfId="2" applyNumberFormat="1" applyFont="1" applyFill="1" applyBorder="1" applyAlignment="1" applyProtection="1">
      <alignment horizontal="right" vertical="top" wrapText="1"/>
    </xf>
    <xf numFmtId="0" fontId="12" fillId="0" borderId="0" xfId="200" applyFont="1" applyAlignment="1">
      <alignment horizontal="justify" vertical="top" wrapText="1"/>
    </xf>
    <xf numFmtId="0" fontId="12" fillId="0" borderId="0" xfId="200" applyFont="1" applyAlignment="1">
      <alignment horizontal="left" vertical="top" wrapText="1"/>
    </xf>
    <xf numFmtId="165" fontId="12" fillId="0" borderId="0" xfId="2" quotePrefix="1"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165" fontId="12" fillId="0" borderId="0" xfId="2" applyNumberFormat="1" applyFont="1" applyFill="1" applyBorder="1" applyAlignment="1" applyProtection="1">
      <alignment horizontal="left" vertical="top" wrapText="1"/>
    </xf>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Font="1" applyFill="1" applyAlignment="1">
      <alignment horizontal="justify" vertical="top" wrapText="1"/>
    </xf>
    <xf numFmtId="0" fontId="12" fillId="0" borderId="0" xfId="200" applyFont="1" applyFill="1" applyAlignment="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164" fontId="12" fillId="0" borderId="0" xfId="2" applyNumberFormat="1" applyFont="1" applyFill="1" applyBorder="1" applyAlignment="1" applyProtection="1">
      <alignment horizontal="right" vertical="top" wrapText="1"/>
    </xf>
    <xf numFmtId="0" fontId="11" fillId="0" borderId="0" xfId="200" applyNumberFormat="1" applyFont="1" applyFill="1" applyBorder="1" applyAlignment="1">
      <alignment horizontal="left" vertical="top" wrapText="1"/>
    </xf>
    <xf numFmtId="172" fontId="12" fillId="0" borderId="0" xfId="2" applyNumberFormat="1" applyFont="1" applyFill="1" applyBorder="1" applyAlignment="1" applyProtection="1">
      <alignment horizontal="right" vertical="top" wrapText="1"/>
    </xf>
    <xf numFmtId="0" fontId="12" fillId="59" borderId="2" xfId="200" applyNumberFormat="1" applyFont="1" applyFill="1" applyBorder="1" applyAlignment="1">
      <alignment horizontal="justify" vertical="top" wrapText="1"/>
    </xf>
    <xf numFmtId="0" fontId="11" fillId="59" borderId="2" xfId="200" applyNumberFormat="1" applyFont="1" applyFill="1" applyBorder="1" applyAlignment="1">
      <alignment horizontal="center"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0"/>
  <sheetViews>
    <sheetView tabSelected="1" view="pageBreakPreview" topLeftCell="B1" zoomScale="80" zoomScaleNormal="85" zoomScaleSheetLayoutView="80" workbookViewId="0">
      <selection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13" width="9.140625" style="6"/>
    <col min="14" max="14" width="43.28515625" style="6" customWidth="1"/>
    <col min="15" max="39" width="9.140625" style="6"/>
    <col min="40" max="16384" width="9.140625" style="5"/>
  </cols>
  <sheetData>
    <row r="1" spans="2:17" s="1" customFormat="1" ht="18.75" customHeight="1">
      <c r="B1" s="49" t="s">
        <v>0</v>
      </c>
      <c r="C1" s="49"/>
      <c r="D1" s="49"/>
      <c r="E1" s="49"/>
      <c r="F1" s="49"/>
      <c r="G1" s="49"/>
      <c r="H1" s="49"/>
      <c r="I1" s="49"/>
      <c r="J1" s="49"/>
      <c r="K1" s="49"/>
      <c r="L1" s="49"/>
    </row>
    <row r="2" spans="2:17" s="1" customFormat="1" ht="18.75" customHeight="1">
      <c r="B2" s="49" t="s">
        <v>48</v>
      </c>
      <c r="C2" s="49"/>
      <c r="D2" s="49"/>
      <c r="E2" s="49"/>
      <c r="F2" s="49"/>
      <c r="G2" s="49"/>
      <c r="H2" s="49"/>
      <c r="I2" s="49"/>
      <c r="J2" s="49"/>
      <c r="K2" s="49"/>
      <c r="L2" s="49"/>
      <c r="M2" s="2"/>
      <c r="N2" s="2"/>
      <c r="O2" s="2"/>
      <c r="P2" s="2"/>
      <c r="Q2" s="2"/>
    </row>
    <row r="3" spans="2:17" s="1" customFormat="1" ht="18.75" customHeight="1">
      <c r="B3" s="49" t="s">
        <v>51</v>
      </c>
      <c r="C3" s="49"/>
      <c r="D3" s="49"/>
      <c r="E3" s="49"/>
      <c r="F3" s="49"/>
      <c r="G3" s="49"/>
      <c r="H3" s="49"/>
      <c r="I3" s="49"/>
      <c r="J3" s="49"/>
      <c r="K3" s="49"/>
      <c r="L3" s="49"/>
    </row>
    <row r="4" spans="2:17" s="1" customFormat="1" ht="18.75" customHeight="1">
      <c r="B4" s="50" t="str">
        <f>G7&amp;" 2021"</f>
        <v>OCTOBER 2021</v>
      </c>
      <c r="C4" s="50"/>
      <c r="D4" s="50"/>
      <c r="E4" s="50"/>
      <c r="F4" s="50"/>
      <c r="G4" s="50"/>
      <c r="H4" s="50"/>
      <c r="I4" s="50"/>
      <c r="J4" s="50"/>
      <c r="K4" s="50"/>
      <c r="L4" s="50"/>
    </row>
    <row r="5" spans="2:17" s="3" customFormat="1" ht="18" customHeight="1">
      <c r="B5" s="55" t="s">
        <v>1</v>
      </c>
      <c r="C5" s="55"/>
      <c r="D5" s="55"/>
      <c r="E5" s="55"/>
      <c r="F5" s="55"/>
      <c r="G5" s="55"/>
      <c r="H5" s="55"/>
      <c r="I5" s="55"/>
      <c r="J5" s="55"/>
      <c r="K5" s="55"/>
      <c r="L5" s="55"/>
    </row>
    <row r="6" spans="2:17" s="3" customFormat="1" ht="15">
      <c r="B6" s="23"/>
      <c r="C6" s="23"/>
      <c r="D6" s="23"/>
      <c r="E6" s="23"/>
      <c r="F6" s="23"/>
      <c r="G6" s="23"/>
      <c r="H6" s="23"/>
      <c r="I6" s="23"/>
      <c r="J6" s="23"/>
      <c r="K6" s="23"/>
      <c r="L6" s="23"/>
    </row>
    <row r="7" spans="2:17" s="3" customFormat="1" ht="22.5" customHeight="1">
      <c r="B7" s="23"/>
      <c r="C7" s="23"/>
      <c r="E7" s="24"/>
      <c r="F7" s="24"/>
      <c r="G7" s="25" t="s">
        <v>54</v>
      </c>
      <c r="H7" s="23"/>
      <c r="J7" s="24"/>
      <c r="K7" s="24"/>
      <c r="L7" s="25" t="str">
        <f>B4&amp;" YEAR-TO-DATE"</f>
        <v>OCTOBER 2021 YEAR-TO-DATE</v>
      </c>
    </row>
    <row r="8" spans="2:17" s="3" customFormat="1" ht="46.5" customHeight="1">
      <c r="B8" s="23"/>
      <c r="C8" s="23"/>
      <c r="G8" s="23"/>
      <c r="H8" s="23"/>
      <c r="K8" s="26"/>
      <c r="L8" s="23"/>
    </row>
    <row r="9" spans="2:17" s="3" customFormat="1" ht="15">
      <c r="B9" s="51" t="s">
        <v>18</v>
      </c>
      <c r="C9" s="26" t="s">
        <v>10</v>
      </c>
      <c r="D9" s="53" t="s">
        <v>28</v>
      </c>
      <c r="E9" s="53"/>
      <c r="F9" s="26"/>
      <c r="G9" s="23"/>
      <c r="H9" s="23"/>
      <c r="I9" s="53" t="s">
        <v>28</v>
      </c>
      <c r="J9" s="53"/>
      <c r="K9" s="26"/>
      <c r="L9" s="23"/>
    </row>
    <row r="10" spans="2:17" s="3" customFormat="1" ht="17.25" customHeight="1">
      <c r="B10" s="52"/>
      <c r="C10" s="27" t="s">
        <v>11</v>
      </c>
      <c r="D10" s="54" t="s">
        <v>29</v>
      </c>
      <c r="E10" s="54"/>
      <c r="F10" s="26"/>
      <c r="G10" s="27" t="s">
        <v>12</v>
      </c>
      <c r="H10" s="23"/>
      <c r="I10" s="54" t="s">
        <v>29</v>
      </c>
      <c r="J10" s="54"/>
      <c r="K10" s="26"/>
      <c r="L10" s="27" t="s">
        <v>12</v>
      </c>
    </row>
    <row r="11" spans="2:17" s="3" customFormat="1" ht="47.25" customHeight="1">
      <c r="B11" s="23"/>
      <c r="C11" s="23"/>
      <c r="D11" s="28" t="s">
        <v>13</v>
      </c>
      <c r="E11" s="28" t="s">
        <v>14</v>
      </c>
      <c r="F11" s="27"/>
      <c r="G11" s="23"/>
      <c r="H11" s="23"/>
      <c r="I11" s="28" t="s">
        <v>13</v>
      </c>
      <c r="J11" s="28" t="s">
        <v>14</v>
      </c>
      <c r="K11" s="23"/>
      <c r="L11" s="23"/>
    </row>
    <row r="12" spans="2:17" s="3" customFormat="1" ht="69" customHeight="1">
      <c r="B12" s="37" t="s">
        <v>30</v>
      </c>
      <c r="C12" s="38" t="s">
        <v>15</v>
      </c>
      <c r="D12" s="31">
        <v>11.3</v>
      </c>
      <c r="E12" s="31">
        <v>3.7</v>
      </c>
      <c r="F12" s="35"/>
      <c r="G12" s="39" t="s">
        <v>84</v>
      </c>
      <c r="H12" s="15"/>
      <c r="I12" s="31">
        <v>127.2</v>
      </c>
      <c r="J12" s="31">
        <v>5.6</v>
      </c>
      <c r="K12" s="15"/>
      <c r="L12" s="40" t="s">
        <v>85</v>
      </c>
    </row>
    <row r="13" spans="2:17" s="8" customFormat="1" ht="52.5" customHeight="1">
      <c r="B13" s="29" t="s">
        <v>31</v>
      </c>
      <c r="C13" s="30" t="s">
        <v>15</v>
      </c>
      <c r="D13" s="31">
        <v>5.9</v>
      </c>
      <c r="E13" s="31">
        <v>3.1</v>
      </c>
      <c r="F13" s="32"/>
      <c r="G13" s="32" t="s">
        <v>53</v>
      </c>
      <c r="H13" s="32"/>
      <c r="I13" s="31">
        <v>-1.7</v>
      </c>
      <c r="J13" s="31">
        <v>-0.1</v>
      </c>
      <c r="K13" s="32"/>
      <c r="L13" s="32" t="s">
        <v>52</v>
      </c>
    </row>
    <row r="14" spans="2:17" s="15" customFormat="1" ht="189" customHeight="1">
      <c r="B14" s="41" t="s">
        <v>32</v>
      </c>
      <c r="C14" s="42" t="s">
        <v>15</v>
      </c>
      <c r="D14" s="31">
        <v>-11.5</v>
      </c>
      <c r="E14" s="31">
        <v>-19</v>
      </c>
      <c r="F14" s="39"/>
      <c r="G14" s="39" t="s">
        <v>86</v>
      </c>
      <c r="H14" s="39"/>
      <c r="I14" s="31">
        <v>-44.2</v>
      </c>
      <c r="J14" s="31">
        <v>-8.3000000000000007</v>
      </c>
      <c r="K14" s="39"/>
      <c r="L14" s="40" t="s">
        <v>87</v>
      </c>
      <c r="N14" s="17"/>
    </row>
    <row r="15" spans="2:17" s="10" customFormat="1" ht="151.5" customHeight="1">
      <c r="B15" s="29" t="s">
        <v>34</v>
      </c>
      <c r="C15" s="30" t="s">
        <v>15</v>
      </c>
      <c r="D15" s="31">
        <v>13</v>
      </c>
      <c r="E15" s="31">
        <v>2.9</v>
      </c>
      <c r="F15" s="32"/>
      <c r="G15" s="32" t="s">
        <v>55</v>
      </c>
      <c r="H15" s="32"/>
      <c r="I15" s="31">
        <v>89.5</v>
      </c>
      <c r="J15" s="31">
        <v>2</v>
      </c>
      <c r="K15" s="32"/>
      <c r="L15" s="33" t="s">
        <v>123</v>
      </c>
    </row>
    <row r="16" spans="2:17" s="15" customFormat="1" ht="234" customHeight="1">
      <c r="B16" s="41" t="s">
        <v>35</v>
      </c>
      <c r="C16" s="42" t="s">
        <v>15</v>
      </c>
      <c r="D16" s="31">
        <v>-0.2</v>
      </c>
      <c r="E16" s="31">
        <v>-0.3</v>
      </c>
      <c r="F16" s="39"/>
      <c r="G16" s="39" t="s">
        <v>115</v>
      </c>
      <c r="H16" s="39"/>
      <c r="I16" s="31">
        <v>19.2</v>
      </c>
      <c r="J16" s="31">
        <v>2.4</v>
      </c>
      <c r="K16" s="39"/>
      <c r="L16" s="40" t="s">
        <v>114</v>
      </c>
    </row>
    <row r="17" spans="2:39" s="3" customFormat="1" ht="129.75" customHeight="1">
      <c r="B17" s="41" t="s">
        <v>36</v>
      </c>
      <c r="C17" s="42" t="s">
        <v>15</v>
      </c>
      <c r="D17" s="31">
        <v>2.9</v>
      </c>
      <c r="E17" s="31">
        <v>2.4</v>
      </c>
      <c r="F17" s="39"/>
      <c r="G17" s="39" t="s">
        <v>116</v>
      </c>
      <c r="H17" s="39"/>
      <c r="I17" s="31">
        <v>9.5</v>
      </c>
      <c r="J17" s="31">
        <v>0.8</v>
      </c>
      <c r="K17" s="39"/>
      <c r="L17" s="39" t="s">
        <v>88</v>
      </c>
    </row>
    <row r="18" spans="2:39" s="3" customFormat="1" ht="102.75" customHeight="1">
      <c r="B18" s="41" t="s">
        <v>40</v>
      </c>
      <c r="C18" s="42" t="s">
        <v>15</v>
      </c>
      <c r="D18" s="31">
        <v>-6.6</v>
      </c>
      <c r="E18" s="31">
        <v>-10.4</v>
      </c>
      <c r="F18" s="39"/>
      <c r="G18" s="39" t="s">
        <v>89</v>
      </c>
      <c r="H18" s="39"/>
      <c r="I18" s="31">
        <v>6</v>
      </c>
      <c r="J18" s="31">
        <v>1</v>
      </c>
      <c r="K18" s="39"/>
      <c r="L18" s="39" t="s">
        <v>90</v>
      </c>
    </row>
    <row r="19" spans="2:39" s="9" customFormat="1" ht="156" customHeight="1">
      <c r="B19" s="29" t="s">
        <v>2</v>
      </c>
      <c r="C19" s="30" t="s">
        <v>15</v>
      </c>
      <c r="D19" s="31">
        <v>3.7</v>
      </c>
      <c r="E19" s="31">
        <v>3.1</v>
      </c>
      <c r="F19" s="32"/>
      <c r="G19" s="32" t="s">
        <v>56</v>
      </c>
      <c r="H19" s="32"/>
      <c r="I19" s="31">
        <v>22.1</v>
      </c>
      <c r="J19" s="31">
        <v>1.9</v>
      </c>
      <c r="K19" s="32"/>
      <c r="L19" s="32" t="s">
        <v>57</v>
      </c>
    </row>
    <row r="20" spans="2:39" s="3" customFormat="1" ht="140.25" customHeight="1">
      <c r="B20" s="41" t="s">
        <v>3</v>
      </c>
      <c r="C20" s="42" t="s">
        <v>15</v>
      </c>
      <c r="D20" s="31">
        <v>3.3</v>
      </c>
      <c r="E20" s="31">
        <v>4.3</v>
      </c>
      <c r="F20" s="39"/>
      <c r="G20" s="39" t="s">
        <v>117</v>
      </c>
      <c r="H20" s="39"/>
      <c r="I20" s="31">
        <v>9.6999999999999993</v>
      </c>
      <c r="J20" s="31">
        <v>1.3</v>
      </c>
      <c r="K20" s="39"/>
      <c r="L20" s="39" t="s">
        <v>91</v>
      </c>
    </row>
    <row r="21" spans="2:39" ht="107.25" customHeight="1">
      <c r="B21" s="29" t="s">
        <v>4</v>
      </c>
      <c r="C21" s="30" t="s">
        <v>15</v>
      </c>
      <c r="D21" s="31">
        <v>-3.8</v>
      </c>
      <c r="E21" s="31">
        <v>-11.2</v>
      </c>
      <c r="F21" s="32"/>
      <c r="G21" s="32" t="s">
        <v>58</v>
      </c>
      <c r="H21" s="32"/>
      <c r="I21" s="31">
        <v>-53.7</v>
      </c>
      <c r="J21" s="31">
        <v>-15</v>
      </c>
      <c r="K21" s="32"/>
      <c r="L21" s="33" t="s">
        <v>59</v>
      </c>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2:39" ht="105" customHeight="1">
      <c r="B22" s="29" t="s">
        <v>38</v>
      </c>
      <c r="C22" s="30" t="s">
        <v>15</v>
      </c>
      <c r="D22" s="31">
        <v>-3.6</v>
      </c>
      <c r="E22" s="31">
        <v>-9.9</v>
      </c>
      <c r="F22" s="32"/>
      <c r="G22" s="32" t="s">
        <v>60</v>
      </c>
      <c r="H22" s="32"/>
      <c r="I22" s="31">
        <v>0.5</v>
      </c>
      <c r="J22" s="31">
        <v>0.1</v>
      </c>
      <c r="K22" s="32"/>
      <c r="L22" s="33" t="s">
        <v>61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2:39" s="4" customFormat="1" ht="127.5" customHeight="1">
      <c r="B23" s="29" t="s">
        <v>6</v>
      </c>
      <c r="C23" s="30" t="s">
        <v>15</v>
      </c>
      <c r="D23" s="31">
        <v>0.5</v>
      </c>
      <c r="E23" s="31">
        <v>3.1</v>
      </c>
      <c r="F23" s="32"/>
      <c r="G23" s="32" t="s">
        <v>62</v>
      </c>
      <c r="H23" s="32"/>
      <c r="I23" s="31">
        <v>12.2</v>
      </c>
      <c r="J23" s="31">
        <v>8.6</v>
      </c>
      <c r="K23" s="32"/>
      <c r="L23" s="32" t="s">
        <v>63</v>
      </c>
    </row>
    <row r="24" spans="2:39" s="6" customFormat="1" ht="69" customHeight="1">
      <c r="B24" s="41" t="s">
        <v>5</v>
      </c>
      <c r="C24" s="42" t="s">
        <v>15</v>
      </c>
      <c r="D24" s="31">
        <v>2.1</v>
      </c>
      <c r="E24" s="31" t="s">
        <v>19</v>
      </c>
      <c r="F24" s="39"/>
      <c r="G24" s="39" t="s">
        <v>92</v>
      </c>
      <c r="H24" s="39"/>
      <c r="I24" s="31">
        <v>13.1</v>
      </c>
      <c r="J24" s="31">
        <v>49.6</v>
      </c>
      <c r="K24" s="39"/>
      <c r="L24" s="39" t="s">
        <v>118</v>
      </c>
    </row>
    <row r="25" spans="2:39" s="9" customFormat="1" ht="142.5" customHeight="1">
      <c r="B25" s="29" t="s">
        <v>20</v>
      </c>
      <c r="C25" s="30" t="s">
        <v>15</v>
      </c>
      <c r="D25" s="31">
        <v>14.8</v>
      </c>
      <c r="E25" s="31">
        <v>46.8</v>
      </c>
      <c r="F25" s="32"/>
      <c r="G25" s="32" t="s">
        <v>64</v>
      </c>
      <c r="H25" s="32"/>
      <c r="I25" s="31">
        <v>55.7</v>
      </c>
      <c r="J25" s="31">
        <v>19.3</v>
      </c>
      <c r="K25" s="32"/>
      <c r="L25" s="32" t="s">
        <v>65</v>
      </c>
    </row>
    <row r="26" spans="2:39" ht="49.5" customHeight="1">
      <c r="B26" s="29" t="s">
        <v>22</v>
      </c>
      <c r="C26" s="30" t="s">
        <v>15</v>
      </c>
      <c r="D26" s="31">
        <v>9</v>
      </c>
      <c r="E26" s="31">
        <v>23.4</v>
      </c>
      <c r="F26" s="32"/>
      <c r="G26" s="32" t="s">
        <v>49</v>
      </c>
      <c r="H26" s="32"/>
      <c r="I26" s="31">
        <v>37</v>
      </c>
      <c r="J26" s="31">
        <v>11.4</v>
      </c>
      <c r="K26" s="32"/>
      <c r="L26" s="33" t="s">
        <v>50</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2:39" s="4" customFormat="1" ht="266.25" customHeight="1">
      <c r="B27" s="29" t="s">
        <v>23</v>
      </c>
      <c r="C27" s="30" t="s">
        <v>15</v>
      </c>
      <c r="D27" s="31">
        <v>14.2</v>
      </c>
      <c r="E27" s="31">
        <v>18.899999999999999</v>
      </c>
      <c r="F27" s="32"/>
      <c r="G27" s="32" t="s">
        <v>66</v>
      </c>
      <c r="H27" s="32"/>
      <c r="I27" s="31">
        <v>89.8</v>
      </c>
      <c r="J27" s="31">
        <v>12.9</v>
      </c>
      <c r="K27" s="32"/>
      <c r="L27" s="32" t="s">
        <v>67</v>
      </c>
    </row>
    <row r="28" spans="2:39" s="4" customFormat="1" ht="246" customHeight="1">
      <c r="B28" s="29" t="s">
        <v>24</v>
      </c>
      <c r="C28" s="30" t="s">
        <v>15</v>
      </c>
      <c r="D28" s="31">
        <v>4</v>
      </c>
      <c r="E28" s="31">
        <v>6</v>
      </c>
      <c r="F28" s="32"/>
      <c r="G28" s="32" t="s">
        <v>68</v>
      </c>
      <c r="H28" s="32"/>
      <c r="I28" s="31">
        <v>111.8</v>
      </c>
      <c r="J28" s="31">
        <v>20</v>
      </c>
      <c r="K28" s="32"/>
      <c r="L28" s="32" t="s">
        <v>69</v>
      </c>
    </row>
    <row r="29" spans="2:39" ht="201.75" customHeight="1">
      <c r="B29" s="29" t="s">
        <v>25</v>
      </c>
      <c r="C29" s="30" t="s">
        <v>15</v>
      </c>
      <c r="D29" s="31">
        <v>20.399999999999999</v>
      </c>
      <c r="E29" s="31">
        <v>33.9</v>
      </c>
      <c r="F29" s="32"/>
      <c r="G29" s="32" t="s">
        <v>70</v>
      </c>
      <c r="H29" s="32"/>
      <c r="I29" s="31">
        <v>112.8</v>
      </c>
      <c r="J29" s="31">
        <v>21.8</v>
      </c>
      <c r="K29" s="32"/>
      <c r="L29" s="33" t="s">
        <v>71</v>
      </c>
      <c r="M29" s="11"/>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2:39" s="12" customFormat="1" ht="196.5" customHeight="1">
      <c r="B30" s="41" t="s">
        <v>26</v>
      </c>
      <c r="C30" s="42" t="s">
        <v>15</v>
      </c>
      <c r="D30" s="31">
        <v>-20.100000000000001</v>
      </c>
      <c r="E30" s="31" t="s">
        <v>19</v>
      </c>
      <c r="F30" s="39"/>
      <c r="G30" s="39" t="s">
        <v>93</v>
      </c>
      <c r="H30" s="39"/>
      <c r="I30" s="31">
        <v>-33.1</v>
      </c>
      <c r="J30" s="31">
        <v>-23.1</v>
      </c>
      <c r="K30" s="39"/>
      <c r="L30" s="39" t="s">
        <v>94</v>
      </c>
    </row>
    <row r="31" spans="2:39" s="6" customFormat="1" ht="36.75" customHeight="1">
      <c r="B31" s="29" t="s">
        <v>21</v>
      </c>
      <c r="C31" s="30" t="s">
        <v>15</v>
      </c>
      <c r="D31" s="31">
        <v>0.7</v>
      </c>
      <c r="E31" s="31">
        <v>32.200000000000003</v>
      </c>
      <c r="F31" s="32"/>
      <c r="G31" s="32" t="s">
        <v>39</v>
      </c>
      <c r="H31" s="32"/>
      <c r="I31" s="31">
        <v>2.2000000000000002</v>
      </c>
      <c r="J31" s="31">
        <v>10.9</v>
      </c>
      <c r="K31" s="32"/>
      <c r="L31" s="33" t="s">
        <v>39</v>
      </c>
    </row>
    <row r="32" spans="2:39" s="15" customFormat="1" ht="89.25" customHeight="1">
      <c r="B32" s="41" t="s">
        <v>7</v>
      </c>
      <c r="C32" s="42" t="s">
        <v>15</v>
      </c>
      <c r="D32" s="31">
        <v>4.3</v>
      </c>
      <c r="E32" s="31">
        <v>1.6</v>
      </c>
      <c r="F32" s="39"/>
      <c r="G32" s="39" t="s">
        <v>95</v>
      </c>
      <c r="H32" s="39"/>
      <c r="I32" s="31">
        <v>28.3</v>
      </c>
      <c r="J32" s="31">
        <v>1.1000000000000001</v>
      </c>
      <c r="K32" s="39"/>
      <c r="L32" s="39" t="s">
        <v>96</v>
      </c>
    </row>
    <row r="33" spans="2:39" s="15" customFormat="1" ht="45.75" customHeight="1">
      <c r="B33" s="41" t="s">
        <v>43</v>
      </c>
      <c r="C33" s="42" t="s">
        <v>15</v>
      </c>
      <c r="D33" s="31">
        <v>0</v>
      </c>
      <c r="E33" s="31" t="s">
        <v>19</v>
      </c>
      <c r="F33" s="39"/>
      <c r="G33" s="39" t="s">
        <v>47</v>
      </c>
      <c r="H33" s="39"/>
      <c r="I33" s="31">
        <v>0</v>
      </c>
      <c r="J33" s="31" t="s">
        <v>19</v>
      </c>
      <c r="K33" s="39"/>
      <c r="L33" s="39" t="s">
        <v>47</v>
      </c>
    </row>
    <row r="34" spans="2:39" s="15" customFormat="1" ht="70.5" customHeight="1">
      <c r="B34" s="41" t="s">
        <v>46</v>
      </c>
      <c r="C34" s="42" t="s">
        <v>15</v>
      </c>
      <c r="D34" s="31">
        <v>9.8000000000000007</v>
      </c>
      <c r="E34" s="31" t="s">
        <v>19</v>
      </c>
      <c r="F34" s="39"/>
      <c r="G34" s="39" t="s">
        <v>97</v>
      </c>
      <c r="H34" s="39"/>
      <c r="I34" s="43">
        <v>116.6</v>
      </c>
      <c r="J34" s="31" t="s">
        <v>19</v>
      </c>
      <c r="K34" s="39"/>
      <c r="L34" s="39" t="s">
        <v>98</v>
      </c>
    </row>
    <row r="35" spans="2:39" s="15" customFormat="1" ht="70.5" customHeight="1">
      <c r="B35" s="41" t="s">
        <v>42</v>
      </c>
      <c r="C35" s="42" t="s">
        <v>15</v>
      </c>
      <c r="D35" s="31">
        <v>7.1</v>
      </c>
      <c r="E35" s="31" t="s">
        <v>19</v>
      </c>
      <c r="F35" s="39"/>
      <c r="G35" s="39" t="s">
        <v>99</v>
      </c>
      <c r="H35" s="39"/>
      <c r="I35" s="31">
        <v>40.799999999999997</v>
      </c>
      <c r="J35" s="31">
        <v>74.099999999999994</v>
      </c>
      <c r="K35" s="39"/>
      <c r="L35" s="39" t="s">
        <v>100</v>
      </c>
    </row>
    <row r="36" spans="2:39" s="15" customFormat="1" ht="45" customHeight="1">
      <c r="B36" s="29" t="s">
        <v>8</v>
      </c>
      <c r="C36" s="30" t="s">
        <v>15</v>
      </c>
      <c r="D36" s="31">
        <v>0.4</v>
      </c>
      <c r="E36" s="31">
        <v>71.2</v>
      </c>
      <c r="F36" s="32"/>
      <c r="G36" s="32" t="s">
        <v>72</v>
      </c>
      <c r="H36" s="32"/>
      <c r="I36" s="31">
        <v>2.2999999999999998</v>
      </c>
      <c r="J36" s="31">
        <v>48.3</v>
      </c>
      <c r="K36" s="32"/>
      <c r="L36" s="32" t="s">
        <v>73</v>
      </c>
    </row>
    <row r="37" spans="2:39" s="12" customFormat="1" ht="57.75" customHeight="1">
      <c r="B37" s="48" t="s">
        <v>44</v>
      </c>
      <c r="C37" s="48"/>
      <c r="D37" s="48"/>
      <c r="E37" s="48"/>
      <c r="F37" s="48"/>
      <c r="G37" s="48"/>
      <c r="H37" s="48"/>
      <c r="I37" s="48"/>
      <c r="J37" s="48"/>
      <c r="K37" s="48"/>
      <c r="L37" s="48"/>
    </row>
    <row r="38" spans="2:39" s="12" customFormat="1" ht="15.75">
      <c r="B38" s="44"/>
      <c r="C38" s="44"/>
      <c r="D38" s="44"/>
      <c r="E38" s="44"/>
      <c r="F38" s="44"/>
      <c r="G38" s="44"/>
      <c r="H38" s="44"/>
      <c r="I38" s="44"/>
      <c r="J38" s="44"/>
      <c r="K38" s="44"/>
      <c r="L38" s="44"/>
    </row>
    <row r="39" spans="2:39" s="12" customFormat="1" ht="73.5" customHeight="1">
      <c r="B39" s="29" t="s">
        <v>33</v>
      </c>
      <c r="C39" s="30" t="s">
        <v>17</v>
      </c>
      <c r="D39" s="31">
        <v>-43.9</v>
      </c>
      <c r="E39" s="31">
        <v>-23.9</v>
      </c>
      <c r="F39" s="32"/>
      <c r="G39" s="32" t="s">
        <v>74</v>
      </c>
      <c r="H39" s="32"/>
      <c r="I39" s="31">
        <v>-244.9</v>
      </c>
      <c r="J39" s="31">
        <v>-13.7</v>
      </c>
      <c r="K39" s="32"/>
      <c r="L39" s="33" t="s">
        <v>75</v>
      </c>
    </row>
    <row r="40" spans="2:39" ht="61.5" customHeight="1">
      <c r="B40" s="29" t="s">
        <v>34</v>
      </c>
      <c r="C40" s="30" t="s">
        <v>17</v>
      </c>
      <c r="D40" s="31">
        <v>11.1</v>
      </c>
      <c r="E40" s="31">
        <v>18.5</v>
      </c>
      <c r="F40" s="32"/>
      <c r="G40" s="32" t="s">
        <v>76</v>
      </c>
      <c r="H40" s="32"/>
      <c r="I40" s="31">
        <v>75</v>
      </c>
      <c r="J40" s="31">
        <v>12.5</v>
      </c>
      <c r="K40" s="32"/>
      <c r="L40" s="32" t="s">
        <v>77</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2:39" s="6" customFormat="1" ht="68.25" customHeight="1">
      <c r="B41" s="41" t="s">
        <v>35</v>
      </c>
      <c r="C41" s="42" t="s">
        <v>17</v>
      </c>
      <c r="D41" s="31">
        <v>0.8</v>
      </c>
      <c r="E41" s="31">
        <v>4.4000000000000004</v>
      </c>
      <c r="F41" s="39"/>
      <c r="G41" s="39" t="s">
        <v>101</v>
      </c>
      <c r="H41" s="39"/>
      <c r="I41" s="31">
        <v>28.7</v>
      </c>
      <c r="J41" s="31">
        <v>14.9</v>
      </c>
      <c r="K41" s="39"/>
      <c r="L41" s="40" t="s">
        <v>102</v>
      </c>
    </row>
    <row r="42" spans="2:39" s="6" customFormat="1" ht="53.25" customHeight="1">
      <c r="B42" s="41" t="s">
        <v>36</v>
      </c>
      <c r="C42" s="42" t="s">
        <v>17</v>
      </c>
      <c r="D42" s="31">
        <v>1.3</v>
      </c>
      <c r="E42" s="31">
        <v>17.7</v>
      </c>
      <c r="F42" s="39"/>
      <c r="G42" s="39" t="s">
        <v>103</v>
      </c>
      <c r="H42" s="39"/>
      <c r="I42" s="31">
        <v>7.5</v>
      </c>
      <c r="J42" s="31">
        <v>10</v>
      </c>
      <c r="K42" s="39"/>
      <c r="L42" s="39" t="s">
        <v>104</v>
      </c>
    </row>
    <row r="43" spans="2:39" s="6" customFormat="1" ht="46.5" customHeight="1">
      <c r="B43" s="41" t="s">
        <v>37</v>
      </c>
      <c r="C43" s="42" t="s">
        <v>17</v>
      </c>
      <c r="D43" s="31">
        <v>0.2</v>
      </c>
      <c r="E43" s="31">
        <v>12.5</v>
      </c>
      <c r="F43" s="39"/>
      <c r="G43" s="39" t="s">
        <v>41</v>
      </c>
      <c r="H43" s="39"/>
      <c r="I43" s="31">
        <v>1.8</v>
      </c>
      <c r="J43" s="31">
        <v>14.8</v>
      </c>
      <c r="K43" s="39"/>
      <c r="L43" s="39" t="s">
        <v>105</v>
      </c>
    </row>
    <row r="44" spans="2:39" s="4" customFormat="1" ht="60">
      <c r="B44" s="29" t="s">
        <v>2</v>
      </c>
      <c r="C44" s="30" t="s">
        <v>17</v>
      </c>
      <c r="D44" s="31">
        <v>0.9</v>
      </c>
      <c r="E44" s="31">
        <v>9.5</v>
      </c>
      <c r="F44" s="32"/>
      <c r="G44" s="32" t="s">
        <v>78</v>
      </c>
      <c r="H44" s="32"/>
      <c r="I44" s="31">
        <v>-5.7</v>
      </c>
      <c r="J44" s="31">
        <v>-6.5</v>
      </c>
      <c r="K44" s="32"/>
      <c r="L44" s="32" t="s">
        <v>79</v>
      </c>
    </row>
    <row r="45" spans="2:39" s="6" customFormat="1" ht="45">
      <c r="B45" s="41" t="s">
        <v>3</v>
      </c>
      <c r="C45" s="42" t="s">
        <v>17</v>
      </c>
      <c r="D45" s="31">
        <v>2.2999999999999998</v>
      </c>
      <c r="E45" s="31">
        <v>11.3</v>
      </c>
      <c r="F45" s="39"/>
      <c r="G45" s="39" t="s">
        <v>106</v>
      </c>
      <c r="H45" s="39"/>
      <c r="I45" s="31">
        <v>20.5</v>
      </c>
      <c r="J45" s="31">
        <v>9.9</v>
      </c>
      <c r="K45" s="39"/>
      <c r="L45" s="40" t="s">
        <v>107</v>
      </c>
    </row>
    <row r="46" spans="2:39" ht="62.25" customHeight="1">
      <c r="B46" s="29" t="s">
        <v>4</v>
      </c>
      <c r="C46" s="30" t="s">
        <v>17</v>
      </c>
      <c r="D46" s="31">
        <v>3.2</v>
      </c>
      <c r="E46" s="31">
        <v>9.5</v>
      </c>
      <c r="F46" s="32"/>
      <c r="G46" s="32" t="s">
        <v>80</v>
      </c>
      <c r="H46" s="32"/>
      <c r="I46" s="31">
        <v>49.8</v>
      </c>
      <c r="J46" s="31">
        <v>14.1</v>
      </c>
      <c r="K46" s="32"/>
      <c r="L46" s="33" t="s">
        <v>81</v>
      </c>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2:39" ht="39.75" customHeight="1">
      <c r="B47" s="29" t="s">
        <v>38</v>
      </c>
      <c r="C47" s="30" t="s">
        <v>17</v>
      </c>
      <c r="D47" s="31">
        <v>0</v>
      </c>
      <c r="E47" s="31">
        <v>18.2</v>
      </c>
      <c r="F47" s="32"/>
      <c r="G47" s="32" t="s">
        <v>16</v>
      </c>
      <c r="H47" s="32"/>
      <c r="I47" s="31">
        <v>-0.2</v>
      </c>
      <c r="J47" s="31">
        <v>-38.799999999999997</v>
      </c>
      <c r="K47" s="32"/>
      <c r="L47" s="32" t="s">
        <v>41</v>
      </c>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2:39" s="4" customFormat="1" ht="39.75" customHeight="1">
      <c r="B48" s="29" t="s">
        <v>6</v>
      </c>
      <c r="C48" s="30" t="s">
        <v>17</v>
      </c>
      <c r="D48" s="31">
        <v>-1E-3</v>
      </c>
      <c r="E48" s="31">
        <v>-27.6</v>
      </c>
      <c r="F48" s="32"/>
      <c r="G48" s="32" t="s">
        <v>16</v>
      </c>
      <c r="H48" s="32"/>
      <c r="I48" s="31">
        <v>1E-3</v>
      </c>
      <c r="J48" s="31">
        <v>46</v>
      </c>
      <c r="K48" s="32"/>
      <c r="L48" s="32" t="s">
        <v>16</v>
      </c>
    </row>
    <row r="49" spans="2:39" s="6" customFormat="1" ht="44.25" customHeight="1">
      <c r="B49" s="41" t="s">
        <v>5</v>
      </c>
      <c r="C49" s="42" t="s">
        <v>17</v>
      </c>
      <c r="D49" s="31">
        <v>0.2</v>
      </c>
      <c r="E49" s="31">
        <v>24.8</v>
      </c>
      <c r="F49" s="39"/>
      <c r="G49" s="39" t="s">
        <v>41</v>
      </c>
      <c r="H49" s="39"/>
      <c r="I49" s="31">
        <v>1.3</v>
      </c>
      <c r="J49" s="31">
        <v>15.5</v>
      </c>
      <c r="K49" s="39"/>
      <c r="L49" s="39" t="s">
        <v>108</v>
      </c>
    </row>
    <row r="50" spans="2:39" s="12" customFormat="1" ht="30.75" customHeight="1">
      <c r="B50" s="29" t="s">
        <v>20</v>
      </c>
      <c r="C50" s="30" t="s">
        <v>17</v>
      </c>
      <c r="D50" s="31">
        <v>0</v>
      </c>
      <c r="E50" s="31">
        <v>0</v>
      </c>
      <c r="F50" s="32"/>
      <c r="G50" s="32" t="s">
        <v>16</v>
      </c>
      <c r="H50" s="32"/>
      <c r="I50" s="31">
        <v>0</v>
      </c>
      <c r="J50" s="31">
        <v>0</v>
      </c>
      <c r="K50" s="32"/>
      <c r="L50" s="32" t="s">
        <v>16</v>
      </c>
    </row>
    <row r="51" spans="2:39" s="6" customFormat="1" ht="36.75" customHeight="1">
      <c r="B51" s="29" t="s">
        <v>22</v>
      </c>
      <c r="C51" s="30" t="s">
        <v>17</v>
      </c>
      <c r="D51" s="31">
        <v>0</v>
      </c>
      <c r="E51" s="31">
        <v>0</v>
      </c>
      <c r="F51" s="32"/>
      <c r="G51" s="32" t="s">
        <v>16</v>
      </c>
      <c r="H51" s="32"/>
      <c r="I51" s="31">
        <v>0</v>
      </c>
      <c r="J51" s="31">
        <v>0</v>
      </c>
      <c r="K51" s="32"/>
      <c r="L51" s="32" t="s">
        <v>16</v>
      </c>
    </row>
    <row r="52" spans="2:39" s="4" customFormat="1" ht="56.25" customHeight="1">
      <c r="B52" s="29" t="s">
        <v>23</v>
      </c>
      <c r="C52" s="30" t="s">
        <v>17</v>
      </c>
      <c r="D52" s="31">
        <v>0.9</v>
      </c>
      <c r="E52" s="31">
        <v>10.199999999999999</v>
      </c>
      <c r="F52" s="32"/>
      <c r="G52" s="32" t="s">
        <v>112</v>
      </c>
      <c r="H52" s="32"/>
      <c r="I52" s="31">
        <v>9</v>
      </c>
      <c r="J52" s="31">
        <v>12.2</v>
      </c>
      <c r="K52" s="32"/>
      <c r="L52" s="32" t="s">
        <v>113</v>
      </c>
    </row>
    <row r="53" spans="2:39" s="4" customFormat="1" ht="60">
      <c r="B53" s="29" t="s">
        <v>24</v>
      </c>
      <c r="C53" s="30" t="s">
        <v>17</v>
      </c>
      <c r="D53" s="31">
        <v>19.899999999999999</v>
      </c>
      <c r="E53" s="31" t="s">
        <v>19</v>
      </c>
      <c r="F53" s="32"/>
      <c r="G53" s="32" t="s">
        <v>111</v>
      </c>
      <c r="H53" s="32"/>
      <c r="I53" s="31">
        <v>50.9</v>
      </c>
      <c r="J53" s="31">
        <v>64.400000000000006</v>
      </c>
      <c r="K53" s="32"/>
      <c r="L53" s="32" t="s">
        <v>110</v>
      </c>
    </row>
    <row r="54" spans="2:39" ht="45.75" customHeight="1">
      <c r="B54" s="29" t="s">
        <v>25</v>
      </c>
      <c r="C54" s="30" t="s">
        <v>17</v>
      </c>
      <c r="D54" s="31">
        <v>2.7</v>
      </c>
      <c r="E54" s="31">
        <v>27.5</v>
      </c>
      <c r="F54" s="32"/>
      <c r="G54" s="32" t="s">
        <v>82</v>
      </c>
      <c r="H54" s="32"/>
      <c r="I54" s="31">
        <v>2.2000000000000002</v>
      </c>
      <c r="J54" s="31">
        <v>2.2999999999999998</v>
      </c>
      <c r="K54" s="32"/>
      <c r="L54" s="32" t="s">
        <v>83</v>
      </c>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2:39" s="16" customFormat="1" ht="39.75" customHeight="1">
      <c r="B55" s="41" t="s">
        <v>26</v>
      </c>
      <c r="C55" s="42" t="s">
        <v>17</v>
      </c>
      <c r="D55" s="31">
        <v>0.4</v>
      </c>
      <c r="E55" s="31" t="s">
        <v>19</v>
      </c>
      <c r="F55" s="39"/>
      <c r="G55" s="39" t="s">
        <v>41</v>
      </c>
      <c r="H55" s="39"/>
      <c r="I55" s="31">
        <v>4.2</v>
      </c>
      <c r="J55" s="31" t="s">
        <v>19</v>
      </c>
      <c r="K55" s="39"/>
      <c r="L55" s="40" t="s">
        <v>109</v>
      </c>
    </row>
    <row r="56" spans="2:39" s="13" customFormat="1" ht="5.25" customHeight="1">
      <c r="B56" s="46"/>
      <c r="C56" s="46"/>
      <c r="D56" s="46"/>
      <c r="E56" s="46"/>
      <c r="F56" s="46"/>
      <c r="G56" s="46"/>
      <c r="H56" s="46"/>
      <c r="I56" s="46"/>
      <c r="J56" s="46"/>
      <c r="K56" s="46"/>
      <c r="L56" s="47"/>
    </row>
    <row r="57" spans="2:39" s="14" customFormat="1" ht="15" hidden="1">
      <c r="B57" s="18" t="s">
        <v>45</v>
      </c>
      <c r="C57" s="19"/>
      <c r="D57" s="20"/>
      <c r="E57" s="20"/>
      <c r="F57" s="21"/>
      <c r="G57" s="18"/>
      <c r="H57" s="22"/>
      <c r="I57" s="20"/>
      <c r="J57" s="20"/>
      <c r="K57" s="22"/>
      <c r="L57" s="18"/>
    </row>
    <row r="58" spans="2:39" s="6" customFormat="1" ht="210.75" customHeight="1">
      <c r="B58" s="29" t="s">
        <v>27</v>
      </c>
      <c r="C58" s="30" t="s">
        <v>15</v>
      </c>
      <c r="D58" s="31">
        <v>-196.63038912951436</v>
      </c>
      <c r="E58" s="31">
        <v>-32.543136670916553</v>
      </c>
      <c r="F58" s="35"/>
      <c r="G58" s="33" t="s">
        <v>119</v>
      </c>
      <c r="H58" s="10"/>
      <c r="I58" s="31">
        <v>1.8642957038164241</v>
      </c>
      <c r="J58" s="45">
        <v>3.1269154050928609E-2</v>
      </c>
      <c r="K58" s="10"/>
      <c r="L58" s="29" t="s">
        <v>120</v>
      </c>
    </row>
    <row r="59" spans="2:39" s="4" customFormat="1" ht="97.5" customHeight="1">
      <c r="B59" s="29" t="s">
        <v>9</v>
      </c>
      <c r="C59" s="30" t="s">
        <v>15</v>
      </c>
      <c r="D59" s="34">
        <v>-80.599999999999994</v>
      </c>
      <c r="E59" s="34">
        <v>-35.700000000000003</v>
      </c>
      <c r="F59" s="35"/>
      <c r="G59" s="36" t="s">
        <v>121</v>
      </c>
      <c r="H59" s="10"/>
      <c r="I59" s="34">
        <v>-41.2</v>
      </c>
      <c r="J59" s="34">
        <v>-1.7</v>
      </c>
      <c r="K59" s="35"/>
      <c r="L59" s="36" t="s">
        <v>122</v>
      </c>
    </row>
    <row r="60" spans="2:39" s="4" customFormat="1" ht="20.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4" manualBreakCount="4">
    <brk id="22" min="1" max="11" man="1"/>
    <brk id="27" min="1" max="11" man="1"/>
    <brk id="32" min="1" max="11" man="1"/>
    <brk id="46"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2021-11-12T19:14:51Z</cp:lastPrinted>
  <dcterms:created xsi:type="dcterms:W3CDTF">2010-11-10T18:39:35Z</dcterms:created>
  <dcterms:modified xsi:type="dcterms:W3CDTF">2021-11-12T19:26:56Z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